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Nhcentersv\共有\21_公民館\03_岩代公民館\生涯学習課\08施設管理\【重要1】施設利用参考資料・様式\01.予約受付票・抽選申請書\web掲示用抽選申請書\"/>
    </mc:Choice>
  </mc:AlternateContent>
  <bookViews>
    <workbookView xWindow="0" yWindow="0" windowWidth="20490" windowHeight="8115" activeTab="1"/>
  </bookViews>
  <sheets>
    <sheet name="原本" sheetId="93" r:id="rId1"/>
    <sheet name="5月" sheetId="96" r:id="rId2"/>
    <sheet name="記入例" sheetId="97" r:id="rId3"/>
  </sheets>
  <definedNames>
    <definedName name="_xlnm.Print_Area" localSheetId="1">'5月'!$C$1:$I$37</definedName>
    <definedName name="_xlnm.Print_Area" localSheetId="2">記入例!$C$1:$I$37</definedName>
    <definedName name="_xlnm.Print_Area" localSheetId="0">原本!$C$1:$I$37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97" l="1"/>
  <c r="B7" i="97"/>
  <c r="C7" i="97" s="1"/>
  <c r="C6" i="97"/>
  <c r="B6" i="97"/>
  <c r="D6" i="97" s="1"/>
  <c r="D5" i="97"/>
  <c r="C5" i="97"/>
  <c r="C1" i="97"/>
  <c r="B8" i="97" l="1"/>
  <c r="B6" i="96"/>
  <c r="D6" i="96" s="1"/>
  <c r="D5" i="96"/>
  <c r="C5" i="96"/>
  <c r="C1" i="96"/>
  <c r="D8" i="97" l="1"/>
  <c r="B9" i="97"/>
  <c r="C8" i="97"/>
  <c r="B7" i="96"/>
  <c r="C7" i="96" s="1"/>
  <c r="C6" i="96"/>
  <c r="D7" i="96"/>
  <c r="B8" i="96"/>
  <c r="B6" i="93"/>
  <c r="D6" i="93" s="1"/>
  <c r="D5" i="93"/>
  <c r="C5" i="93"/>
  <c r="C1" i="93"/>
  <c r="B10" i="97" l="1"/>
  <c r="D9" i="97"/>
  <c r="C9" i="97"/>
  <c r="D8" i="96"/>
  <c r="C8" i="96"/>
  <c r="B9" i="96"/>
  <c r="B7" i="93"/>
  <c r="C7" i="93" s="1"/>
  <c r="D7" i="93"/>
  <c r="C6" i="93"/>
  <c r="C10" i="97" l="1"/>
  <c r="B11" i="97"/>
  <c r="D10" i="97"/>
  <c r="B8" i="93"/>
  <c r="B10" i="96"/>
  <c r="D9" i="96"/>
  <c r="C9" i="96"/>
  <c r="D8" i="93"/>
  <c r="B9" i="93"/>
  <c r="C8" i="93"/>
  <c r="C11" i="97" l="1"/>
  <c r="D11" i="97"/>
  <c r="B12" i="97"/>
  <c r="B11" i="96"/>
  <c r="D10" i="96"/>
  <c r="C10" i="96"/>
  <c r="B10" i="93"/>
  <c r="D9" i="93"/>
  <c r="C9" i="93"/>
  <c r="D12" i="97" l="1"/>
  <c r="C12" i="97"/>
  <c r="B13" i="97"/>
  <c r="C11" i="96"/>
  <c r="B12" i="96"/>
  <c r="D11" i="96"/>
  <c r="D10" i="93"/>
  <c r="C10" i="93"/>
  <c r="B11" i="93"/>
  <c r="B14" i="97" l="1"/>
  <c r="D13" i="97"/>
  <c r="C13" i="97"/>
  <c r="D12" i="96"/>
  <c r="C12" i="96"/>
  <c r="B13" i="96"/>
  <c r="D11" i="93"/>
  <c r="C11" i="93"/>
  <c r="B12" i="93"/>
  <c r="C14" i="97" l="1"/>
  <c r="B15" i="97"/>
  <c r="D14" i="97"/>
  <c r="B14" i="96"/>
  <c r="D13" i="96"/>
  <c r="C13" i="96"/>
  <c r="C12" i="93"/>
  <c r="B13" i="93"/>
  <c r="D12" i="93"/>
  <c r="C15" i="97" l="1"/>
  <c r="D15" i="97"/>
  <c r="B16" i="97"/>
  <c r="B15" i="96"/>
  <c r="D14" i="96"/>
  <c r="C14" i="96"/>
  <c r="B14" i="93"/>
  <c r="C13" i="93"/>
  <c r="D13" i="93"/>
  <c r="D16" i="97" l="1"/>
  <c r="C16" i="97"/>
  <c r="B17" i="97"/>
  <c r="C15" i="96"/>
  <c r="B16" i="96"/>
  <c r="D15" i="96"/>
  <c r="D14" i="93"/>
  <c r="B15" i="93"/>
  <c r="C14" i="93"/>
  <c r="B18" i="97" l="1"/>
  <c r="D17" i="97"/>
  <c r="C17" i="97"/>
  <c r="D16" i="96"/>
  <c r="C16" i="96"/>
  <c r="B17" i="96"/>
  <c r="D15" i="93"/>
  <c r="C15" i="93"/>
  <c r="B16" i="93"/>
  <c r="C18" i="97" l="1"/>
  <c r="B19" i="97"/>
  <c r="D18" i="97"/>
  <c r="B18" i="96"/>
  <c r="D17" i="96"/>
  <c r="C17" i="96"/>
  <c r="C16" i="93"/>
  <c r="B17" i="93"/>
  <c r="D16" i="93"/>
  <c r="C19" i="97" l="1"/>
  <c r="D19" i="97"/>
  <c r="B20" i="97"/>
  <c r="B19" i="96"/>
  <c r="D18" i="96"/>
  <c r="C18" i="96"/>
  <c r="D17" i="93"/>
  <c r="C17" i="93"/>
  <c r="B18" i="93"/>
  <c r="D20" i="97" l="1"/>
  <c r="B21" i="97"/>
  <c r="C20" i="97"/>
  <c r="C19" i="96"/>
  <c r="B20" i="96"/>
  <c r="D19" i="96"/>
  <c r="D18" i="93"/>
  <c r="B19" i="93"/>
  <c r="C18" i="93"/>
  <c r="B22" i="97" l="1"/>
  <c r="D21" i="97"/>
  <c r="C21" i="97"/>
  <c r="D20" i="96"/>
  <c r="C20" i="96"/>
  <c r="B21" i="96"/>
  <c r="D19" i="93"/>
  <c r="B20" i="93"/>
  <c r="C19" i="93"/>
  <c r="C22" i="97" l="1"/>
  <c r="B23" i="97"/>
  <c r="D22" i="97"/>
  <c r="B22" i="96"/>
  <c r="D21" i="96"/>
  <c r="C21" i="96"/>
  <c r="C20" i="93"/>
  <c r="B21" i="93"/>
  <c r="D20" i="93"/>
  <c r="C23" i="97" l="1"/>
  <c r="D23" i="97"/>
  <c r="B24" i="97"/>
  <c r="B23" i="96"/>
  <c r="D22" i="96"/>
  <c r="C22" i="96"/>
  <c r="D21" i="93"/>
  <c r="B22" i="93"/>
  <c r="C21" i="93"/>
  <c r="D24" i="97" l="1"/>
  <c r="B25" i="97"/>
  <c r="C24" i="97"/>
  <c r="C23" i="96"/>
  <c r="B24" i="96"/>
  <c r="D23" i="96"/>
  <c r="C22" i="93"/>
  <c r="D22" i="93"/>
  <c r="B23" i="93"/>
  <c r="B26" i="97" l="1"/>
  <c r="D25" i="97"/>
  <c r="C25" i="97"/>
  <c r="D24" i="96"/>
  <c r="C24" i="96"/>
  <c r="B25" i="96"/>
  <c r="D23" i="93"/>
  <c r="C23" i="93"/>
  <c r="B24" i="93"/>
  <c r="C26" i="97" l="1"/>
  <c r="B27" i="97"/>
  <c r="D26" i="97"/>
  <c r="B26" i="96"/>
  <c r="D25" i="96"/>
  <c r="C25" i="96"/>
  <c r="C24" i="93"/>
  <c r="B25" i="93"/>
  <c r="D24" i="93"/>
  <c r="C27" i="97" l="1"/>
  <c r="D27" i="97"/>
  <c r="B28" i="97"/>
  <c r="B27" i="96"/>
  <c r="D26" i="96"/>
  <c r="C26" i="96"/>
  <c r="D25" i="93"/>
  <c r="B26" i="93"/>
  <c r="C25" i="93"/>
  <c r="D28" i="97" l="1"/>
  <c r="B29" i="97"/>
  <c r="C28" i="97"/>
  <c r="C27" i="96"/>
  <c r="B28" i="96"/>
  <c r="D27" i="96"/>
  <c r="B27" i="93"/>
  <c r="C26" i="93"/>
  <c r="D26" i="93"/>
  <c r="B30" i="97" l="1"/>
  <c r="D29" i="97"/>
  <c r="C29" i="97"/>
  <c r="D28" i="96"/>
  <c r="C28" i="96"/>
  <c r="B29" i="96"/>
  <c r="B28" i="93"/>
  <c r="D27" i="93"/>
  <c r="C27" i="93"/>
  <c r="C30" i="97" l="1"/>
  <c r="B31" i="97"/>
  <c r="D30" i="97"/>
  <c r="B30" i="96"/>
  <c r="D29" i="96"/>
  <c r="C29" i="96"/>
  <c r="C28" i="93"/>
  <c r="B29" i="93"/>
  <c r="D28" i="93"/>
  <c r="C31" i="97" l="1"/>
  <c r="D31" i="97"/>
  <c r="B32" i="97"/>
  <c r="B31" i="96"/>
  <c r="D30" i="96"/>
  <c r="C30" i="96"/>
  <c r="C29" i="93"/>
  <c r="D29" i="93"/>
  <c r="B30" i="93"/>
  <c r="D32" i="97" l="1"/>
  <c r="B33" i="97"/>
  <c r="C32" i="97"/>
  <c r="C31" i="96"/>
  <c r="B32" i="96"/>
  <c r="D31" i="96"/>
  <c r="B31" i="93"/>
  <c r="C30" i="93"/>
  <c r="D30" i="93"/>
  <c r="I33" i="97" l="1"/>
  <c r="E33" i="97"/>
  <c r="B34" i="97"/>
  <c r="F33" i="97"/>
  <c r="H33" i="97"/>
  <c r="D33" i="97"/>
  <c r="G33" i="97"/>
  <c r="C33" i="97"/>
  <c r="D32" i="96"/>
  <c r="C32" i="96"/>
  <c r="B33" i="96"/>
  <c r="B32" i="93"/>
  <c r="D31" i="93"/>
  <c r="C31" i="93"/>
  <c r="I34" i="97" l="1"/>
  <c r="E34" i="97"/>
  <c r="B35" i="97"/>
  <c r="F34" i="97"/>
  <c r="H34" i="97"/>
  <c r="D34" i="97"/>
  <c r="G34" i="97"/>
  <c r="C34" i="97"/>
  <c r="I33" i="96"/>
  <c r="E33" i="96"/>
  <c r="H33" i="96"/>
  <c r="D33" i="96"/>
  <c r="G33" i="96"/>
  <c r="C33" i="96"/>
  <c r="B34" i="96"/>
  <c r="F33" i="96"/>
  <c r="C32" i="93"/>
  <c r="B33" i="93"/>
  <c r="D32" i="93"/>
  <c r="I35" i="97" l="1"/>
  <c r="E35" i="97"/>
  <c r="F35" i="97"/>
  <c r="H35" i="97"/>
  <c r="D35" i="97"/>
  <c r="G35" i="97"/>
  <c r="C35" i="97"/>
  <c r="I34" i="96"/>
  <c r="E34" i="96"/>
  <c r="H34" i="96"/>
  <c r="D34" i="96"/>
  <c r="G34" i="96"/>
  <c r="C34" i="96"/>
  <c r="B35" i="96"/>
  <c r="F34" i="96"/>
  <c r="E33" i="93"/>
  <c r="D33" i="93"/>
  <c r="G33" i="93"/>
  <c r="B34" i="93"/>
  <c r="C33" i="93"/>
  <c r="I33" i="93"/>
  <c r="H33" i="93"/>
  <c r="F33" i="93"/>
  <c r="I35" i="96" l="1"/>
  <c r="E35" i="96"/>
  <c r="H35" i="96"/>
  <c r="D35" i="96"/>
  <c r="G35" i="96"/>
  <c r="C35" i="96"/>
  <c r="F35" i="96"/>
  <c r="E34" i="93"/>
  <c r="D34" i="93"/>
  <c r="G34" i="93"/>
  <c r="B35" i="93"/>
  <c r="C34" i="93"/>
  <c r="I34" i="93"/>
  <c r="H34" i="93"/>
  <c r="F34" i="93"/>
  <c r="E35" i="93" l="1"/>
  <c r="D35" i="93"/>
  <c r="G35" i="93"/>
  <c r="F35" i="93"/>
  <c r="C35" i="93"/>
  <c r="H35" i="93"/>
  <c r="I35" i="93"/>
</calcChain>
</file>

<file path=xl/comments1.xml><?xml version="1.0" encoding="utf-8"?>
<comments xmlns="http://schemas.openxmlformats.org/spreadsheetml/2006/main">
  <authors>
    <author>nihonmatsu</author>
  </authors>
  <commentList>
    <comment ref="B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1日の日付をシリアル値で入力してください</t>
        </r>
      </text>
    </comment>
  </commentList>
</comments>
</file>

<file path=xl/sharedStrings.xml><?xml version="1.0" encoding="utf-8"?>
<sst xmlns="http://schemas.openxmlformats.org/spreadsheetml/2006/main" count="447" uniqueCount="18">
  <si>
    <t>利用日</t>
    <rPh sb="0" eb="2">
      <t>リヨウ</t>
    </rPh>
    <rPh sb="2" eb="3">
      <t>ビ</t>
    </rPh>
    <phoneticPr fontId="1"/>
  </si>
  <si>
    <t>曜日</t>
    <rPh sb="0" eb="2">
      <t>ヨウビ</t>
    </rPh>
    <phoneticPr fontId="1"/>
  </si>
  <si>
    <t>利用希望施設(いずれかひとつに○を付けてください)</t>
    <rPh sb="0" eb="2">
      <t>リヨウ</t>
    </rPh>
    <rPh sb="2" eb="4">
      <t>キボウ</t>
    </rPh>
    <rPh sb="4" eb="6">
      <t>シセツ</t>
    </rPh>
    <rPh sb="17" eb="18">
      <t>ツ</t>
    </rPh>
    <phoneticPr fontId="1"/>
  </si>
  <si>
    <t>時間</t>
    <rPh sb="0" eb="2">
      <t>ジカン</t>
    </rPh>
    <phoneticPr fontId="1"/>
  </si>
  <si>
    <t>利用人数：</t>
    <rPh sb="0" eb="2">
      <t>リヨウ</t>
    </rPh>
    <rPh sb="2" eb="4">
      <t>ニンズウ</t>
    </rPh>
    <phoneticPr fontId="1"/>
  </si>
  <si>
    <t>利用区分：スポ少・小学生・中学生・高校生・大人</t>
    <rPh sb="0" eb="2">
      <t>リヨウ</t>
    </rPh>
    <rPh sb="2" eb="4">
      <t>クブン</t>
    </rPh>
    <rPh sb="7" eb="8">
      <t>ショウ</t>
    </rPh>
    <rPh sb="9" eb="12">
      <t>ショウガクセイ</t>
    </rPh>
    <rPh sb="13" eb="16">
      <t>チュウガクセイ</t>
    </rPh>
    <rPh sb="17" eb="20">
      <t>コウコウセイ</t>
    </rPh>
    <rPh sb="21" eb="23">
      <t>オトナ</t>
    </rPh>
    <phoneticPr fontId="1"/>
  </si>
  <si>
    <t>文ホ(全面・半面・昼食会場)</t>
    <rPh sb="0" eb="1">
      <t>ブン</t>
    </rPh>
    <rPh sb="3" eb="5">
      <t>ゼンメン</t>
    </rPh>
    <rPh sb="6" eb="8">
      <t>ハンメン</t>
    </rPh>
    <rPh sb="9" eb="11">
      <t>チュウショク</t>
    </rPh>
    <rPh sb="11" eb="13">
      <t>カイジョウ</t>
    </rPh>
    <phoneticPr fontId="1"/>
  </si>
  <si>
    <t>文ホ(全面・半面・昼食会場)</t>
    <rPh sb="3" eb="5">
      <t>ゼンメン</t>
    </rPh>
    <rPh sb="6" eb="8">
      <t>ハンメン</t>
    </rPh>
    <rPh sb="9" eb="11">
      <t>チュウショク</t>
    </rPh>
    <rPh sb="11" eb="13">
      <t>カイジョウ</t>
    </rPh>
    <phoneticPr fontId="1"/>
  </si>
  <si>
    <t>二体(全面・半面)</t>
    <rPh sb="3" eb="5">
      <t>ゼンメン</t>
    </rPh>
    <rPh sb="6" eb="8">
      <t>ハンメン</t>
    </rPh>
    <phoneticPr fontId="1"/>
  </si>
  <si>
    <t>その他(　　　　　　　　)</t>
    <phoneticPr fontId="1"/>
  </si>
  <si>
    <t>　：　　～　　：　</t>
  </si>
  <si>
    <t>利用種目：バスケ・バレーボール・その他（　　　　　　　)</t>
    <rPh sb="0" eb="2">
      <t>リヨウ</t>
    </rPh>
    <rPh sb="2" eb="4">
      <t>シュモク</t>
    </rPh>
    <rPh sb="18" eb="19">
      <t>タ</t>
    </rPh>
    <phoneticPr fontId="1"/>
  </si>
  <si>
    <t>小浜小(体育館全面)</t>
  </si>
  <si>
    <t>小浜小(体育館全面)</t>
    <rPh sb="4" eb="7">
      <t>タイイクカン</t>
    </rPh>
    <rPh sb="7" eb="9">
      <t>ゼンメン</t>
    </rPh>
    <phoneticPr fontId="1"/>
  </si>
  <si>
    <t>※各利用日につき、抽選を希望する施設一つに○をつけてください。
　一つの利用日につき、複数の施設の抽選を申し込むことはできません。
　文ホを終日利用する場合、昼食時間(11:00～14:00)に限り公民館大広間を無料で利用可能ですので、希望される場合は○をつけて下さい。</t>
    <rPh sb="70" eb="72">
      <t>シュウジツ</t>
    </rPh>
    <rPh sb="72" eb="74">
      <t>リヨウ</t>
    </rPh>
    <rPh sb="76" eb="78">
      <t>バアイ</t>
    </rPh>
    <rPh sb="79" eb="81">
      <t>チュウショク</t>
    </rPh>
    <rPh sb="81" eb="83">
      <t>ジカン</t>
    </rPh>
    <rPh sb="97" eb="98">
      <t>カギ</t>
    </rPh>
    <rPh sb="99" eb="102">
      <t>コウミンカン</t>
    </rPh>
    <rPh sb="102" eb="105">
      <t>オオヒロマ</t>
    </rPh>
    <rPh sb="106" eb="108">
      <t>ムリョウ</t>
    </rPh>
    <rPh sb="109" eb="111">
      <t>リヨウ</t>
    </rPh>
    <rPh sb="111" eb="113">
      <t>カノウ</t>
    </rPh>
    <rPh sb="118" eb="120">
      <t>キボウ</t>
    </rPh>
    <rPh sb="123" eb="125">
      <t>バアイ</t>
    </rPh>
    <rPh sb="131" eb="132">
      <t>クダ</t>
    </rPh>
    <phoneticPr fontId="1"/>
  </si>
  <si>
    <t>団体名： 　　　　　　　　　　　　       (利用者番号：　　　　)</t>
    <rPh sb="0" eb="2">
      <t>ダンタイ</t>
    </rPh>
    <rPh sb="2" eb="3">
      <t>メイ</t>
    </rPh>
    <rPh sb="25" eb="28">
      <t>リヨウシャ</t>
    </rPh>
    <rPh sb="28" eb="30">
      <t>バンゴウ</t>
    </rPh>
    <phoneticPr fontId="1"/>
  </si>
  <si>
    <t>利用種目：バスケ・バレーボール・その他（　　　　　　　　　　　　　)</t>
    <rPh sb="0" eb="2">
      <t>リヨウ</t>
    </rPh>
    <rPh sb="2" eb="4">
      <t>シュモク</t>
    </rPh>
    <rPh sb="18" eb="19">
      <t>タ</t>
    </rPh>
    <phoneticPr fontId="1"/>
  </si>
  <si>
    <t>　９：００～１８：００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</si>
</sst>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aaa\)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sz val="12"/>
      <color theme="1"/>
      <name val="BIZ UD明朝 Medium"/>
      <family val="1"/>
      <charset val="128"/>
    </font>
    <font>
      <sz val="12"/>
      <color rgb="FFFF0000"/>
      <name val="BIZ UDゴシック"/>
      <family val="3"/>
      <charset val="128"/>
    </font>
    <font>
      <sz val="13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b/>
      <sz val="18"/>
      <color theme="1"/>
      <name val="BIZ UD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>
      <alignment vertical="center"/>
    </xf>
    <xf numFmtId="14" fontId="5" fillId="0" borderId="17" xfId="0" applyNumberFormat="1" applyFont="1" applyBorder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8</xdr:row>
      <xdr:rowOff>123825</xdr:rowOff>
    </xdr:from>
    <xdr:to>
      <xdr:col>5</xdr:col>
      <xdr:colOff>828675</xdr:colOff>
      <xdr:row>8</xdr:row>
      <xdr:rowOff>390525</xdr:rowOff>
    </xdr:to>
    <xdr:sp macro="" textlink="">
      <xdr:nvSpPr>
        <xdr:cNvPr id="2" name="楕円 1"/>
        <xdr:cNvSpPr/>
      </xdr:nvSpPr>
      <xdr:spPr>
        <a:xfrm>
          <a:off x="4724400" y="3781425"/>
          <a:ext cx="371475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1419225</xdr:colOff>
      <xdr:row>8</xdr:row>
      <xdr:rowOff>114300</xdr:rowOff>
    </xdr:from>
    <xdr:to>
      <xdr:col>5</xdr:col>
      <xdr:colOff>2152650</xdr:colOff>
      <xdr:row>8</xdr:row>
      <xdr:rowOff>381000</xdr:rowOff>
    </xdr:to>
    <xdr:sp macro="" textlink="">
      <xdr:nvSpPr>
        <xdr:cNvPr id="3" name="楕円 2"/>
        <xdr:cNvSpPr/>
      </xdr:nvSpPr>
      <xdr:spPr>
        <a:xfrm>
          <a:off x="5686425" y="3771900"/>
          <a:ext cx="733425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561975</xdr:colOff>
      <xdr:row>15</xdr:row>
      <xdr:rowOff>104775</xdr:rowOff>
    </xdr:from>
    <xdr:to>
      <xdr:col>6</xdr:col>
      <xdr:colOff>933450</xdr:colOff>
      <xdr:row>15</xdr:row>
      <xdr:rowOff>371475</xdr:rowOff>
    </xdr:to>
    <xdr:sp macro="" textlink="">
      <xdr:nvSpPr>
        <xdr:cNvPr id="4" name="楕円 3"/>
        <xdr:cNvSpPr/>
      </xdr:nvSpPr>
      <xdr:spPr>
        <a:xfrm>
          <a:off x="7067550" y="6962775"/>
          <a:ext cx="371475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8">
    <tabColor rgb="FFFF0000"/>
    <pageSetUpPr fitToPage="1"/>
  </sheetPr>
  <dimension ref="A1:I38"/>
  <sheetViews>
    <sheetView view="pageBreakPreview" zoomScaleNormal="100" zoomScaleSheetLayoutView="100" workbookViewId="0">
      <selection activeCell="F9" sqref="F9"/>
    </sheetView>
  </sheetViews>
  <sheetFormatPr defaultRowHeight="36" customHeight="1"/>
  <cols>
    <col min="1" max="1" width="3.5" style="1" bestFit="1" customWidth="1"/>
    <col min="2" max="2" width="14.125" style="1" customWidth="1"/>
    <col min="3" max="3" width="5.375" style="2" bestFit="1" customWidth="1"/>
    <col min="4" max="4" width="5.5" style="2" bestFit="1" customWidth="1"/>
    <col min="5" max="5" width="27.5" style="2" customWidth="1"/>
    <col min="6" max="6" width="29.375" style="1" bestFit="1" customWidth="1"/>
    <col min="7" max="7" width="21.5" style="1" customWidth="1"/>
    <col min="8" max="8" width="22.125" style="1" bestFit="1" customWidth="1"/>
    <col min="9" max="9" width="30.125" style="1" customWidth="1"/>
    <col min="10" max="16384" width="9" style="1"/>
  </cols>
  <sheetData>
    <row r="1" spans="1:9" ht="36" customHeight="1">
      <c r="B1" s="5"/>
      <c r="C1" s="26" t="str">
        <f>IF(B5=0,"岩代公民館所管社会体育施設利用抽選申請書　　年　　月利用分","岩代公民館所管社会体育施設利用抽選申請書（"&amp;TEXT(B5,"[DBNUM3][$-ja-JP]ggge年m月利用分")&amp;")")</f>
        <v>岩代公民館所管社会体育施設利用抽選申請書　　年　　月利用分</v>
      </c>
      <c r="D1" s="26"/>
      <c r="E1" s="26"/>
      <c r="F1" s="26"/>
      <c r="G1" s="26"/>
      <c r="H1" s="26"/>
      <c r="I1" s="26"/>
    </row>
    <row r="2" spans="1:9" ht="36" customHeight="1">
      <c r="C2" s="27" t="s">
        <v>15</v>
      </c>
      <c r="D2" s="27"/>
      <c r="E2" s="27"/>
      <c r="F2" s="27"/>
      <c r="G2" s="27" t="s">
        <v>11</v>
      </c>
      <c r="H2" s="27"/>
      <c r="I2" s="27"/>
    </row>
    <row r="3" spans="1:9" ht="36" customHeight="1">
      <c r="C3" s="28" t="s">
        <v>4</v>
      </c>
      <c r="D3" s="28"/>
      <c r="E3" s="28"/>
      <c r="F3" s="28"/>
      <c r="G3" s="28" t="s">
        <v>5</v>
      </c>
      <c r="H3" s="28"/>
      <c r="I3" s="28"/>
    </row>
    <row r="4" spans="1:9" ht="36" customHeight="1">
      <c r="C4" s="19" t="s">
        <v>0</v>
      </c>
      <c r="D4" s="20" t="s">
        <v>1</v>
      </c>
      <c r="E4" s="21" t="s">
        <v>3</v>
      </c>
      <c r="F4" s="29" t="s">
        <v>2</v>
      </c>
      <c r="G4" s="30"/>
      <c r="H4" s="30"/>
      <c r="I4" s="31"/>
    </row>
    <row r="5" spans="1:9" ht="36" customHeight="1">
      <c r="A5" s="1">
        <v>1</v>
      </c>
      <c r="B5" s="4"/>
      <c r="C5" s="7" t="str">
        <f>IF($B$5=0,A5&amp;"日",DAY(B5)&amp;"日")</f>
        <v>1日</v>
      </c>
      <c r="D5" s="8" t="str">
        <f>IF($B$5=0,"(　)",IF(ISNUMBER(B5),CHOOSE(WEEKDAY(B5),"(日)","(月)","(火)","(水)","(木)","(金)","(土)"),""))</f>
        <v>(　)</v>
      </c>
      <c r="E5" s="9" t="s">
        <v>10</v>
      </c>
      <c r="F5" s="9" t="s">
        <v>6</v>
      </c>
      <c r="G5" s="9" t="s">
        <v>8</v>
      </c>
      <c r="H5" s="9" t="s">
        <v>13</v>
      </c>
      <c r="I5" s="10" t="s">
        <v>9</v>
      </c>
    </row>
    <row r="6" spans="1:9" ht="36" customHeight="1">
      <c r="A6" s="1">
        <v>2</v>
      </c>
      <c r="B6" s="3">
        <f>B5+1</f>
        <v>1</v>
      </c>
      <c r="C6" s="11" t="str">
        <f t="shared" ref="C6:C32" si="0">IF($B$5=0,A6&amp;"日",DAY(B6)&amp;"日")</f>
        <v>2日</v>
      </c>
      <c r="D6" s="12" t="str">
        <f t="shared" ref="D6:D31" si="1">IF($B$5=0,"(　)",IF(ISNUMBER(B6),CHOOSE(WEEKDAY(B6),"(日)","(月)","(火)","(水)","(木)","(金)","(土)"),""))</f>
        <v>(　)</v>
      </c>
      <c r="E6" s="13" t="s">
        <v>10</v>
      </c>
      <c r="F6" s="13" t="s">
        <v>7</v>
      </c>
      <c r="G6" s="13" t="s">
        <v>8</v>
      </c>
      <c r="H6" s="13" t="s">
        <v>12</v>
      </c>
      <c r="I6" s="14" t="s">
        <v>9</v>
      </c>
    </row>
    <row r="7" spans="1:9" ht="36" customHeight="1">
      <c r="A7" s="1">
        <v>3</v>
      </c>
      <c r="B7" s="3">
        <f t="shared" ref="B7:B35" si="2">B6+1</f>
        <v>2</v>
      </c>
      <c r="C7" s="11" t="str">
        <f t="shared" si="0"/>
        <v>3日</v>
      </c>
      <c r="D7" s="12" t="str">
        <f t="shared" si="1"/>
        <v>(　)</v>
      </c>
      <c r="E7" s="13" t="s">
        <v>10</v>
      </c>
      <c r="F7" s="13" t="s">
        <v>7</v>
      </c>
      <c r="G7" s="13" t="s">
        <v>8</v>
      </c>
      <c r="H7" s="13" t="s">
        <v>12</v>
      </c>
      <c r="I7" s="14" t="s">
        <v>9</v>
      </c>
    </row>
    <row r="8" spans="1:9" ht="36" customHeight="1">
      <c r="A8" s="1">
        <v>4</v>
      </c>
      <c r="B8" s="3">
        <f t="shared" si="2"/>
        <v>3</v>
      </c>
      <c r="C8" s="11" t="str">
        <f t="shared" si="0"/>
        <v>4日</v>
      </c>
      <c r="D8" s="12" t="str">
        <f t="shared" si="1"/>
        <v>(　)</v>
      </c>
      <c r="E8" s="13" t="s">
        <v>10</v>
      </c>
      <c r="F8" s="13" t="s">
        <v>7</v>
      </c>
      <c r="G8" s="13" t="s">
        <v>8</v>
      </c>
      <c r="H8" s="13" t="s">
        <v>12</v>
      </c>
      <c r="I8" s="14" t="s">
        <v>9</v>
      </c>
    </row>
    <row r="9" spans="1:9" ht="36" customHeight="1">
      <c r="A9" s="1">
        <v>5</v>
      </c>
      <c r="B9" s="3">
        <f t="shared" si="2"/>
        <v>4</v>
      </c>
      <c r="C9" s="11" t="str">
        <f t="shared" si="0"/>
        <v>5日</v>
      </c>
      <c r="D9" s="12" t="str">
        <f t="shared" si="1"/>
        <v>(　)</v>
      </c>
      <c r="E9" s="13" t="s">
        <v>10</v>
      </c>
      <c r="F9" s="13" t="s">
        <v>7</v>
      </c>
      <c r="G9" s="13" t="s">
        <v>8</v>
      </c>
      <c r="H9" s="13" t="s">
        <v>12</v>
      </c>
      <c r="I9" s="14" t="s">
        <v>9</v>
      </c>
    </row>
    <row r="10" spans="1:9" ht="36" customHeight="1">
      <c r="A10" s="1">
        <v>6</v>
      </c>
      <c r="B10" s="3">
        <f t="shared" si="2"/>
        <v>5</v>
      </c>
      <c r="C10" s="11" t="str">
        <f t="shared" si="0"/>
        <v>6日</v>
      </c>
      <c r="D10" s="12" t="str">
        <f t="shared" si="1"/>
        <v>(　)</v>
      </c>
      <c r="E10" s="13" t="s">
        <v>10</v>
      </c>
      <c r="F10" s="13" t="s">
        <v>7</v>
      </c>
      <c r="G10" s="13" t="s">
        <v>8</v>
      </c>
      <c r="H10" s="13" t="s">
        <v>12</v>
      </c>
      <c r="I10" s="14" t="s">
        <v>9</v>
      </c>
    </row>
    <row r="11" spans="1:9" ht="36" customHeight="1">
      <c r="A11" s="1">
        <v>7</v>
      </c>
      <c r="B11" s="3">
        <f t="shared" si="2"/>
        <v>6</v>
      </c>
      <c r="C11" s="11" t="str">
        <f t="shared" si="0"/>
        <v>7日</v>
      </c>
      <c r="D11" s="12" t="str">
        <f t="shared" si="1"/>
        <v>(　)</v>
      </c>
      <c r="E11" s="13" t="s">
        <v>10</v>
      </c>
      <c r="F11" s="13" t="s">
        <v>7</v>
      </c>
      <c r="G11" s="13" t="s">
        <v>8</v>
      </c>
      <c r="H11" s="13" t="s">
        <v>12</v>
      </c>
      <c r="I11" s="14" t="s">
        <v>9</v>
      </c>
    </row>
    <row r="12" spans="1:9" ht="36" customHeight="1">
      <c r="A12" s="1">
        <v>8</v>
      </c>
      <c r="B12" s="3">
        <f t="shared" si="2"/>
        <v>7</v>
      </c>
      <c r="C12" s="11" t="str">
        <f t="shared" si="0"/>
        <v>8日</v>
      </c>
      <c r="D12" s="12" t="str">
        <f t="shared" si="1"/>
        <v>(　)</v>
      </c>
      <c r="E12" s="13" t="s">
        <v>10</v>
      </c>
      <c r="F12" s="13" t="s">
        <v>7</v>
      </c>
      <c r="G12" s="13" t="s">
        <v>8</v>
      </c>
      <c r="H12" s="13" t="s">
        <v>12</v>
      </c>
      <c r="I12" s="14" t="s">
        <v>9</v>
      </c>
    </row>
    <row r="13" spans="1:9" ht="36" customHeight="1">
      <c r="A13" s="1">
        <v>9</v>
      </c>
      <c r="B13" s="3">
        <f t="shared" si="2"/>
        <v>8</v>
      </c>
      <c r="C13" s="11" t="str">
        <f t="shared" si="0"/>
        <v>9日</v>
      </c>
      <c r="D13" s="12" t="str">
        <f t="shared" si="1"/>
        <v>(　)</v>
      </c>
      <c r="E13" s="13" t="s">
        <v>10</v>
      </c>
      <c r="F13" s="13" t="s">
        <v>7</v>
      </c>
      <c r="G13" s="13" t="s">
        <v>8</v>
      </c>
      <c r="H13" s="13" t="s">
        <v>12</v>
      </c>
      <c r="I13" s="14" t="s">
        <v>9</v>
      </c>
    </row>
    <row r="14" spans="1:9" ht="36" customHeight="1">
      <c r="A14" s="1">
        <v>10</v>
      </c>
      <c r="B14" s="3">
        <f t="shared" si="2"/>
        <v>9</v>
      </c>
      <c r="C14" s="11" t="str">
        <f t="shared" si="0"/>
        <v>10日</v>
      </c>
      <c r="D14" s="12" t="str">
        <f t="shared" si="1"/>
        <v>(　)</v>
      </c>
      <c r="E14" s="13" t="s">
        <v>10</v>
      </c>
      <c r="F14" s="13" t="s">
        <v>7</v>
      </c>
      <c r="G14" s="13" t="s">
        <v>8</v>
      </c>
      <c r="H14" s="13" t="s">
        <v>12</v>
      </c>
      <c r="I14" s="14" t="s">
        <v>9</v>
      </c>
    </row>
    <row r="15" spans="1:9" ht="36" customHeight="1">
      <c r="A15" s="1">
        <v>11</v>
      </c>
      <c r="B15" s="3">
        <f t="shared" si="2"/>
        <v>10</v>
      </c>
      <c r="C15" s="11" t="str">
        <f t="shared" si="0"/>
        <v>11日</v>
      </c>
      <c r="D15" s="12" t="str">
        <f t="shared" si="1"/>
        <v>(　)</v>
      </c>
      <c r="E15" s="13" t="s">
        <v>10</v>
      </c>
      <c r="F15" s="13" t="s">
        <v>7</v>
      </c>
      <c r="G15" s="13" t="s">
        <v>8</v>
      </c>
      <c r="H15" s="13" t="s">
        <v>12</v>
      </c>
      <c r="I15" s="14" t="s">
        <v>9</v>
      </c>
    </row>
    <row r="16" spans="1:9" ht="36" customHeight="1">
      <c r="A16" s="1">
        <v>12</v>
      </c>
      <c r="B16" s="3">
        <f t="shared" si="2"/>
        <v>11</v>
      </c>
      <c r="C16" s="11" t="str">
        <f t="shared" si="0"/>
        <v>12日</v>
      </c>
      <c r="D16" s="12" t="str">
        <f t="shared" si="1"/>
        <v>(　)</v>
      </c>
      <c r="E16" s="13" t="s">
        <v>10</v>
      </c>
      <c r="F16" s="13" t="s">
        <v>7</v>
      </c>
      <c r="G16" s="13" t="s">
        <v>8</v>
      </c>
      <c r="H16" s="13" t="s">
        <v>12</v>
      </c>
      <c r="I16" s="14" t="s">
        <v>9</v>
      </c>
    </row>
    <row r="17" spans="1:9" ht="36" customHeight="1">
      <c r="A17" s="1">
        <v>13</v>
      </c>
      <c r="B17" s="3">
        <f t="shared" si="2"/>
        <v>12</v>
      </c>
      <c r="C17" s="11" t="str">
        <f t="shared" si="0"/>
        <v>13日</v>
      </c>
      <c r="D17" s="12" t="str">
        <f t="shared" si="1"/>
        <v>(　)</v>
      </c>
      <c r="E17" s="13" t="s">
        <v>10</v>
      </c>
      <c r="F17" s="13" t="s">
        <v>7</v>
      </c>
      <c r="G17" s="13" t="s">
        <v>8</v>
      </c>
      <c r="H17" s="13" t="s">
        <v>12</v>
      </c>
      <c r="I17" s="14" t="s">
        <v>9</v>
      </c>
    </row>
    <row r="18" spans="1:9" ht="36" customHeight="1">
      <c r="A18" s="1">
        <v>14</v>
      </c>
      <c r="B18" s="3">
        <f t="shared" si="2"/>
        <v>13</v>
      </c>
      <c r="C18" s="11" t="str">
        <f t="shared" si="0"/>
        <v>14日</v>
      </c>
      <c r="D18" s="12" t="str">
        <f t="shared" si="1"/>
        <v>(　)</v>
      </c>
      <c r="E18" s="13" t="s">
        <v>10</v>
      </c>
      <c r="F18" s="13" t="s">
        <v>7</v>
      </c>
      <c r="G18" s="13" t="s">
        <v>8</v>
      </c>
      <c r="H18" s="13" t="s">
        <v>12</v>
      </c>
      <c r="I18" s="14" t="s">
        <v>9</v>
      </c>
    </row>
    <row r="19" spans="1:9" ht="36" customHeight="1">
      <c r="A19" s="1">
        <v>15</v>
      </c>
      <c r="B19" s="3">
        <f t="shared" si="2"/>
        <v>14</v>
      </c>
      <c r="C19" s="11" t="str">
        <f t="shared" si="0"/>
        <v>15日</v>
      </c>
      <c r="D19" s="12" t="str">
        <f t="shared" si="1"/>
        <v>(　)</v>
      </c>
      <c r="E19" s="13" t="s">
        <v>10</v>
      </c>
      <c r="F19" s="13" t="s">
        <v>7</v>
      </c>
      <c r="G19" s="13" t="s">
        <v>8</v>
      </c>
      <c r="H19" s="13" t="s">
        <v>12</v>
      </c>
      <c r="I19" s="14" t="s">
        <v>9</v>
      </c>
    </row>
    <row r="20" spans="1:9" ht="36" customHeight="1">
      <c r="A20" s="1">
        <v>16</v>
      </c>
      <c r="B20" s="3">
        <f t="shared" si="2"/>
        <v>15</v>
      </c>
      <c r="C20" s="11" t="str">
        <f t="shared" si="0"/>
        <v>16日</v>
      </c>
      <c r="D20" s="12" t="str">
        <f t="shared" si="1"/>
        <v>(　)</v>
      </c>
      <c r="E20" s="13" t="s">
        <v>10</v>
      </c>
      <c r="F20" s="13" t="s">
        <v>7</v>
      </c>
      <c r="G20" s="13" t="s">
        <v>8</v>
      </c>
      <c r="H20" s="13" t="s">
        <v>12</v>
      </c>
      <c r="I20" s="14" t="s">
        <v>9</v>
      </c>
    </row>
    <row r="21" spans="1:9" ht="36" customHeight="1">
      <c r="A21" s="1">
        <v>17</v>
      </c>
      <c r="B21" s="3">
        <f t="shared" si="2"/>
        <v>16</v>
      </c>
      <c r="C21" s="11" t="str">
        <f t="shared" si="0"/>
        <v>17日</v>
      </c>
      <c r="D21" s="12" t="str">
        <f t="shared" si="1"/>
        <v>(　)</v>
      </c>
      <c r="E21" s="13" t="s">
        <v>10</v>
      </c>
      <c r="F21" s="13" t="s">
        <v>7</v>
      </c>
      <c r="G21" s="13" t="s">
        <v>8</v>
      </c>
      <c r="H21" s="13" t="s">
        <v>12</v>
      </c>
      <c r="I21" s="14" t="s">
        <v>9</v>
      </c>
    </row>
    <row r="22" spans="1:9" ht="36" customHeight="1">
      <c r="A22" s="1">
        <v>18</v>
      </c>
      <c r="B22" s="3">
        <f t="shared" si="2"/>
        <v>17</v>
      </c>
      <c r="C22" s="11" t="str">
        <f t="shared" si="0"/>
        <v>18日</v>
      </c>
      <c r="D22" s="12" t="str">
        <f t="shared" si="1"/>
        <v>(　)</v>
      </c>
      <c r="E22" s="13" t="s">
        <v>10</v>
      </c>
      <c r="F22" s="13" t="s">
        <v>7</v>
      </c>
      <c r="G22" s="13" t="s">
        <v>8</v>
      </c>
      <c r="H22" s="13" t="s">
        <v>12</v>
      </c>
      <c r="I22" s="14" t="s">
        <v>9</v>
      </c>
    </row>
    <row r="23" spans="1:9" ht="36" customHeight="1">
      <c r="A23" s="1">
        <v>19</v>
      </c>
      <c r="B23" s="3">
        <f t="shared" si="2"/>
        <v>18</v>
      </c>
      <c r="C23" s="11" t="str">
        <f t="shared" si="0"/>
        <v>19日</v>
      </c>
      <c r="D23" s="12" t="str">
        <f t="shared" si="1"/>
        <v>(　)</v>
      </c>
      <c r="E23" s="13" t="s">
        <v>10</v>
      </c>
      <c r="F23" s="13" t="s">
        <v>7</v>
      </c>
      <c r="G23" s="13" t="s">
        <v>8</v>
      </c>
      <c r="H23" s="13" t="s">
        <v>12</v>
      </c>
      <c r="I23" s="14" t="s">
        <v>9</v>
      </c>
    </row>
    <row r="24" spans="1:9" ht="36" customHeight="1">
      <c r="A24" s="1">
        <v>20</v>
      </c>
      <c r="B24" s="3">
        <f t="shared" si="2"/>
        <v>19</v>
      </c>
      <c r="C24" s="11" t="str">
        <f t="shared" si="0"/>
        <v>20日</v>
      </c>
      <c r="D24" s="12" t="str">
        <f t="shared" si="1"/>
        <v>(　)</v>
      </c>
      <c r="E24" s="13" t="s">
        <v>10</v>
      </c>
      <c r="F24" s="13" t="s">
        <v>7</v>
      </c>
      <c r="G24" s="13" t="s">
        <v>8</v>
      </c>
      <c r="H24" s="13" t="s">
        <v>12</v>
      </c>
      <c r="I24" s="14" t="s">
        <v>9</v>
      </c>
    </row>
    <row r="25" spans="1:9" ht="36" customHeight="1">
      <c r="A25" s="1">
        <v>21</v>
      </c>
      <c r="B25" s="3">
        <f t="shared" si="2"/>
        <v>20</v>
      </c>
      <c r="C25" s="11" t="str">
        <f t="shared" si="0"/>
        <v>21日</v>
      </c>
      <c r="D25" s="12" t="str">
        <f t="shared" si="1"/>
        <v>(　)</v>
      </c>
      <c r="E25" s="13" t="s">
        <v>10</v>
      </c>
      <c r="F25" s="13" t="s">
        <v>7</v>
      </c>
      <c r="G25" s="13" t="s">
        <v>8</v>
      </c>
      <c r="H25" s="13" t="s">
        <v>12</v>
      </c>
      <c r="I25" s="14" t="s">
        <v>9</v>
      </c>
    </row>
    <row r="26" spans="1:9" ht="36" customHeight="1">
      <c r="A26" s="1">
        <v>22</v>
      </c>
      <c r="B26" s="3">
        <f t="shared" si="2"/>
        <v>21</v>
      </c>
      <c r="C26" s="11" t="str">
        <f t="shared" si="0"/>
        <v>22日</v>
      </c>
      <c r="D26" s="12" t="str">
        <f t="shared" si="1"/>
        <v>(　)</v>
      </c>
      <c r="E26" s="13" t="s">
        <v>10</v>
      </c>
      <c r="F26" s="13" t="s">
        <v>7</v>
      </c>
      <c r="G26" s="13" t="s">
        <v>8</v>
      </c>
      <c r="H26" s="13" t="s">
        <v>12</v>
      </c>
      <c r="I26" s="14" t="s">
        <v>9</v>
      </c>
    </row>
    <row r="27" spans="1:9" ht="36" customHeight="1">
      <c r="A27" s="1">
        <v>23</v>
      </c>
      <c r="B27" s="3">
        <f t="shared" si="2"/>
        <v>22</v>
      </c>
      <c r="C27" s="11" t="str">
        <f t="shared" si="0"/>
        <v>23日</v>
      </c>
      <c r="D27" s="12" t="str">
        <f t="shared" si="1"/>
        <v>(　)</v>
      </c>
      <c r="E27" s="13" t="s">
        <v>10</v>
      </c>
      <c r="F27" s="13" t="s">
        <v>7</v>
      </c>
      <c r="G27" s="13" t="s">
        <v>8</v>
      </c>
      <c r="H27" s="13" t="s">
        <v>12</v>
      </c>
      <c r="I27" s="14" t="s">
        <v>9</v>
      </c>
    </row>
    <row r="28" spans="1:9" ht="36" customHeight="1">
      <c r="A28" s="1">
        <v>24</v>
      </c>
      <c r="B28" s="3">
        <f t="shared" si="2"/>
        <v>23</v>
      </c>
      <c r="C28" s="11" t="str">
        <f t="shared" si="0"/>
        <v>24日</v>
      </c>
      <c r="D28" s="12" t="str">
        <f t="shared" si="1"/>
        <v>(　)</v>
      </c>
      <c r="E28" s="13" t="s">
        <v>10</v>
      </c>
      <c r="F28" s="13" t="s">
        <v>7</v>
      </c>
      <c r="G28" s="13" t="s">
        <v>8</v>
      </c>
      <c r="H28" s="13" t="s">
        <v>12</v>
      </c>
      <c r="I28" s="14" t="s">
        <v>9</v>
      </c>
    </row>
    <row r="29" spans="1:9" ht="36" customHeight="1">
      <c r="A29" s="1">
        <v>25</v>
      </c>
      <c r="B29" s="3">
        <f t="shared" si="2"/>
        <v>24</v>
      </c>
      <c r="C29" s="11" t="str">
        <f t="shared" si="0"/>
        <v>25日</v>
      </c>
      <c r="D29" s="12" t="str">
        <f t="shared" si="1"/>
        <v>(　)</v>
      </c>
      <c r="E29" s="13" t="s">
        <v>10</v>
      </c>
      <c r="F29" s="13" t="s">
        <v>7</v>
      </c>
      <c r="G29" s="13" t="s">
        <v>8</v>
      </c>
      <c r="H29" s="13" t="s">
        <v>12</v>
      </c>
      <c r="I29" s="14" t="s">
        <v>9</v>
      </c>
    </row>
    <row r="30" spans="1:9" ht="36" customHeight="1">
      <c r="A30" s="1">
        <v>26</v>
      </c>
      <c r="B30" s="3">
        <f t="shared" si="2"/>
        <v>25</v>
      </c>
      <c r="C30" s="11" t="str">
        <f t="shared" si="0"/>
        <v>26日</v>
      </c>
      <c r="D30" s="12" t="str">
        <f t="shared" si="1"/>
        <v>(　)</v>
      </c>
      <c r="E30" s="13" t="s">
        <v>10</v>
      </c>
      <c r="F30" s="13" t="s">
        <v>7</v>
      </c>
      <c r="G30" s="13" t="s">
        <v>8</v>
      </c>
      <c r="H30" s="13" t="s">
        <v>12</v>
      </c>
      <c r="I30" s="14" t="s">
        <v>9</v>
      </c>
    </row>
    <row r="31" spans="1:9" ht="36" customHeight="1">
      <c r="A31" s="1">
        <v>27</v>
      </c>
      <c r="B31" s="3">
        <f t="shared" si="2"/>
        <v>26</v>
      </c>
      <c r="C31" s="11" t="str">
        <f t="shared" si="0"/>
        <v>27日</v>
      </c>
      <c r="D31" s="12" t="str">
        <f t="shared" si="1"/>
        <v>(　)</v>
      </c>
      <c r="E31" s="13" t="s">
        <v>10</v>
      </c>
      <c r="F31" s="13" t="s">
        <v>7</v>
      </c>
      <c r="G31" s="13" t="s">
        <v>8</v>
      </c>
      <c r="H31" s="13" t="s">
        <v>12</v>
      </c>
      <c r="I31" s="14" t="s">
        <v>9</v>
      </c>
    </row>
    <row r="32" spans="1:9" ht="36" customHeight="1">
      <c r="A32" s="1">
        <v>28</v>
      </c>
      <c r="B32" s="3">
        <f t="shared" si="2"/>
        <v>27</v>
      </c>
      <c r="C32" s="11" t="str">
        <f t="shared" si="0"/>
        <v>28日</v>
      </c>
      <c r="D32" s="12" t="str">
        <f>IF($B$5=0,"(　)",IF(ISNUMBER(B32),CHOOSE(WEEKDAY(B32),"(日)","(月)","(火)","(水)","(木)","(金)","(土)"),""))</f>
        <v>(　)</v>
      </c>
      <c r="E32" s="13" t="s">
        <v>10</v>
      </c>
      <c r="F32" s="13" t="s">
        <v>7</v>
      </c>
      <c r="G32" s="13" t="s">
        <v>8</v>
      </c>
      <c r="H32" s="13" t="s">
        <v>12</v>
      </c>
      <c r="I32" s="14" t="s">
        <v>9</v>
      </c>
    </row>
    <row r="33" spans="1:9" ht="36" customHeight="1">
      <c r="A33" s="1">
        <v>29</v>
      </c>
      <c r="B33" s="3">
        <f t="shared" si="2"/>
        <v>28</v>
      </c>
      <c r="C33" s="11" t="str">
        <f>IF($B$5=0,A33&amp;"日",IF(MONTH(B33)=MONTH($B$5),DAY(B33)&amp;"日",""))</f>
        <v>29日</v>
      </c>
      <c r="D33" s="12" t="str">
        <f>IF($B$5=0,"(　)",IF(MONTH(B33)=MONTH($B$5),IF(ISNUMBER(B33),CHOOSE(WEEKDAY(B33),"(日)","(月)","(火)","(水)","(木)","(金)","(土)"),""),""))</f>
        <v>(　)</v>
      </c>
      <c r="E33" s="13" t="str">
        <f>IF(MONTH(B33)=MONTH($B$5),E30,"")</f>
        <v>　：　　～　　：　</v>
      </c>
      <c r="F33" s="13" t="str">
        <f>IF(MONTH(B33)=MONTH($B$5),F29,"")</f>
        <v>文ホ(全面・半面・昼食会場)</v>
      </c>
      <c r="G33" s="13" t="str">
        <f>IF(MONTH(B33)=MONTH($B$5),G30,"")</f>
        <v>二体(全面・半面)</v>
      </c>
      <c r="H33" s="13" t="str">
        <f>IF(MONTH(B33)=MONTH($B$5),H30,"")</f>
        <v>小浜小(体育館全面)</v>
      </c>
      <c r="I33" s="14" t="str">
        <f>IF(MONTH(B33)=MONTH($B$5),I30,"")</f>
        <v>その他(　　　　　　　　)</v>
      </c>
    </row>
    <row r="34" spans="1:9" ht="36" customHeight="1">
      <c r="A34" s="1">
        <v>30</v>
      </c>
      <c r="B34" s="3">
        <f t="shared" si="2"/>
        <v>29</v>
      </c>
      <c r="C34" s="11" t="str">
        <f t="shared" ref="C34:C35" si="3">IF($B$5=0,A34&amp;"日",IF(MONTH(B34)=MONTH($B$5),DAY(B34)&amp;"日",""))</f>
        <v>30日</v>
      </c>
      <c r="D34" s="12" t="str">
        <f t="shared" ref="D34" si="4">IF($B$5=0,"(　)",IF(MONTH(B34)=MONTH($B$5),IF(ISNUMBER(B34),CHOOSE(WEEKDAY(B34),"(日)","(月)","(火)","(水)","(木)","(金)","(土)"),""),""))</f>
        <v>(　)</v>
      </c>
      <c r="E34" s="13" t="str">
        <f t="shared" ref="E34:E35" si="5">IF(MONTH(B34)=MONTH($B$5),E31,"")</f>
        <v>　：　　～　　：　</v>
      </c>
      <c r="F34" s="13" t="str">
        <f t="shared" ref="F34:F35" si="6">IF(MONTH(B34)=MONTH($B$5),F30,"")</f>
        <v>文ホ(全面・半面・昼食会場)</v>
      </c>
      <c r="G34" s="13" t="str">
        <f>IF(MONTH(B34)=MONTH($B$5),G31,"")</f>
        <v>二体(全面・半面)</v>
      </c>
      <c r="H34" s="13" t="str">
        <f>IF(MONTH(B34)=MONTH($B$5),H31,"")</f>
        <v>小浜小(体育館全面)</v>
      </c>
      <c r="I34" s="14" t="str">
        <f>IF(MONTH(B34)=MONTH($B$5),I31,"")</f>
        <v>その他(　　　　　　　　)</v>
      </c>
    </row>
    <row r="35" spans="1:9" ht="36" customHeight="1">
      <c r="A35" s="1">
        <v>31</v>
      </c>
      <c r="B35" s="3">
        <f t="shared" si="2"/>
        <v>30</v>
      </c>
      <c r="C35" s="15" t="str">
        <f t="shared" si="3"/>
        <v>31日</v>
      </c>
      <c r="D35" s="16" t="str">
        <f>IF($B$5=0,"(　)",IF(MONTH(B35)=MONTH($B$5),IF(ISNUMBER(B35),CHOOSE(WEEKDAY(B35),"(日)","(月)","(火)","(水)","(木)","(金)","(土)"),""),""))</f>
        <v>(　)</v>
      </c>
      <c r="E35" s="13" t="str">
        <f t="shared" si="5"/>
        <v>　：　　～　　：　</v>
      </c>
      <c r="F35" s="17" t="str">
        <f t="shared" si="6"/>
        <v>文ホ(全面・半面・昼食会場)</v>
      </c>
      <c r="G35" s="17" t="str">
        <f>IF(MONTH(B35)=MONTH($B$5),G32,"")</f>
        <v>二体(全面・半面)</v>
      </c>
      <c r="H35" s="17" t="str">
        <f>IF(MONTH(B35)=MONTH($B$5),H32,"")</f>
        <v>小浜小(体育館全面)</v>
      </c>
      <c r="I35" s="18" t="str">
        <f>IF(MONTH(B35)=MONTH($B$5),I32,"")</f>
        <v>その他(　　　　　　　　)</v>
      </c>
    </row>
    <row r="36" spans="1:9" ht="36" customHeight="1">
      <c r="C36" s="24" t="s">
        <v>14</v>
      </c>
      <c r="D36" s="24"/>
      <c r="E36" s="24"/>
      <c r="F36" s="24"/>
      <c r="G36" s="24"/>
      <c r="H36" s="24"/>
      <c r="I36" s="24"/>
    </row>
    <row r="37" spans="1:9" ht="36" customHeight="1">
      <c r="C37" s="25"/>
      <c r="D37" s="25"/>
      <c r="E37" s="25"/>
      <c r="F37" s="25"/>
      <c r="G37" s="25"/>
      <c r="H37" s="25"/>
      <c r="I37" s="25"/>
    </row>
    <row r="38" spans="1:9" ht="36" customHeight="1">
      <c r="C38" s="6"/>
      <c r="D38" s="6"/>
      <c r="E38" s="6"/>
      <c r="F38" s="6"/>
      <c r="G38" s="6"/>
      <c r="H38" s="6"/>
      <c r="I38" s="6"/>
    </row>
  </sheetData>
  <mergeCells count="7">
    <mergeCell ref="C36:I37"/>
    <mergeCell ref="C1:I1"/>
    <mergeCell ref="C2:F2"/>
    <mergeCell ref="G2:I2"/>
    <mergeCell ref="C3:F3"/>
    <mergeCell ref="G3:I3"/>
    <mergeCell ref="F4:I4"/>
  </mergeCells>
  <phoneticPr fontId="1"/>
  <pageMargins left="0.7" right="0.7" top="0.75" bottom="0.75" header="0.3" footer="0.3"/>
  <pageSetup paperSize="9" scale="57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>
    <pageSetUpPr fitToPage="1"/>
  </sheetPr>
  <dimension ref="A1:I38"/>
  <sheetViews>
    <sheetView tabSelected="1" view="pageBreakPreview" zoomScaleNormal="100" zoomScaleSheetLayoutView="100" workbookViewId="0">
      <selection activeCell="C1" sqref="C1:I1"/>
    </sheetView>
  </sheetViews>
  <sheetFormatPr defaultRowHeight="36" customHeight="1"/>
  <cols>
    <col min="1" max="1" width="3.5" style="1" bestFit="1" customWidth="1"/>
    <col min="2" max="2" width="14.125" style="1" customWidth="1"/>
    <col min="3" max="3" width="5.375" style="2" bestFit="1" customWidth="1"/>
    <col min="4" max="4" width="5.5" style="2" bestFit="1" customWidth="1"/>
    <col min="5" max="5" width="27.5" style="2" customWidth="1"/>
    <col min="6" max="6" width="29.375" style="1" bestFit="1" customWidth="1"/>
    <col min="7" max="7" width="21.5" style="1" customWidth="1"/>
    <col min="8" max="8" width="22.125" style="1" bestFit="1" customWidth="1"/>
    <col min="9" max="9" width="30.125" style="1" customWidth="1"/>
    <col min="10" max="16384" width="9" style="1"/>
  </cols>
  <sheetData>
    <row r="1" spans="1:9" ht="36" customHeight="1">
      <c r="B1" s="5"/>
      <c r="C1" s="26" t="str">
        <f>IF(B5=0,"岩代公民館所管社会体育施設利用抽選申請書　　年　　月利用分","岩代公民館所管社会体育施設利用抽選申請書（"&amp;TEXT(B5,"[DBNUM3][$-ja-JP]ggge年m月利用分")&amp;")")</f>
        <v>岩代公民館所管社会体育施設利用抽選申請書（令和６年５月利用分)</v>
      </c>
      <c r="D1" s="26"/>
      <c r="E1" s="26"/>
      <c r="F1" s="26"/>
      <c r="G1" s="26"/>
      <c r="H1" s="26"/>
      <c r="I1" s="26"/>
    </row>
    <row r="2" spans="1:9" ht="36" customHeight="1">
      <c r="C2" s="27" t="s">
        <v>15</v>
      </c>
      <c r="D2" s="27"/>
      <c r="E2" s="27"/>
      <c r="F2" s="27"/>
      <c r="G2" s="27" t="s">
        <v>16</v>
      </c>
      <c r="H2" s="27"/>
      <c r="I2" s="27"/>
    </row>
    <row r="3" spans="1:9" ht="36" customHeight="1">
      <c r="C3" s="28" t="s">
        <v>4</v>
      </c>
      <c r="D3" s="28"/>
      <c r="E3" s="28"/>
      <c r="F3" s="28"/>
      <c r="G3" s="28" t="s">
        <v>5</v>
      </c>
      <c r="H3" s="28"/>
      <c r="I3" s="28"/>
    </row>
    <row r="4" spans="1:9" ht="36" customHeight="1">
      <c r="C4" s="19" t="s">
        <v>0</v>
      </c>
      <c r="D4" s="20" t="s">
        <v>1</v>
      </c>
      <c r="E4" s="22" t="s">
        <v>3</v>
      </c>
      <c r="F4" s="29" t="s">
        <v>2</v>
      </c>
      <c r="G4" s="30"/>
      <c r="H4" s="30"/>
      <c r="I4" s="31"/>
    </row>
    <row r="5" spans="1:9" ht="36" customHeight="1">
      <c r="A5" s="1">
        <v>1</v>
      </c>
      <c r="B5" s="4">
        <v>45413</v>
      </c>
      <c r="C5" s="7" t="str">
        <f>IF($B$5=0,A5&amp;"日",DAY(B5)&amp;"日")</f>
        <v>1日</v>
      </c>
      <c r="D5" s="8" t="str">
        <f>IF($B$5=0,"(　)",IF(ISNUMBER(B5),CHOOSE(WEEKDAY(B5),"(日)","(月)","(火)","(水)","(木)","(金)","(土)"),""))</f>
        <v>(水)</v>
      </c>
      <c r="E5" s="9" t="s">
        <v>10</v>
      </c>
      <c r="F5" s="9" t="s">
        <v>6</v>
      </c>
      <c r="G5" s="9" t="s">
        <v>8</v>
      </c>
      <c r="H5" s="9" t="s">
        <v>13</v>
      </c>
      <c r="I5" s="10" t="s">
        <v>9</v>
      </c>
    </row>
    <row r="6" spans="1:9" ht="36" customHeight="1">
      <c r="A6" s="1">
        <v>2</v>
      </c>
      <c r="B6" s="3">
        <f>B5+1</f>
        <v>45414</v>
      </c>
      <c r="C6" s="11" t="str">
        <f t="shared" ref="C6:C32" si="0">IF($B$5=0,A6&amp;"日",DAY(B6)&amp;"日")</f>
        <v>2日</v>
      </c>
      <c r="D6" s="12" t="str">
        <f t="shared" ref="D6:D31" si="1">IF($B$5=0,"(　)",IF(ISNUMBER(B6),CHOOSE(WEEKDAY(B6),"(日)","(月)","(火)","(水)","(木)","(金)","(土)"),""))</f>
        <v>(木)</v>
      </c>
      <c r="E6" s="13" t="s">
        <v>10</v>
      </c>
      <c r="F6" s="13" t="s">
        <v>7</v>
      </c>
      <c r="G6" s="13" t="s">
        <v>8</v>
      </c>
      <c r="H6" s="13" t="s">
        <v>12</v>
      </c>
      <c r="I6" s="14" t="s">
        <v>9</v>
      </c>
    </row>
    <row r="7" spans="1:9" ht="36" customHeight="1">
      <c r="A7" s="1">
        <v>3</v>
      </c>
      <c r="B7" s="3">
        <f t="shared" ref="B7:B35" si="2">B6+1</f>
        <v>45415</v>
      </c>
      <c r="C7" s="11" t="str">
        <f t="shared" si="0"/>
        <v>3日</v>
      </c>
      <c r="D7" s="12" t="str">
        <f t="shared" si="1"/>
        <v>(金)</v>
      </c>
      <c r="E7" s="13" t="s">
        <v>10</v>
      </c>
      <c r="F7" s="13" t="s">
        <v>7</v>
      </c>
      <c r="G7" s="13" t="s">
        <v>8</v>
      </c>
      <c r="H7" s="13" t="s">
        <v>12</v>
      </c>
      <c r="I7" s="14" t="s">
        <v>9</v>
      </c>
    </row>
    <row r="8" spans="1:9" ht="36" customHeight="1">
      <c r="A8" s="1">
        <v>4</v>
      </c>
      <c r="B8" s="3">
        <f t="shared" si="2"/>
        <v>45416</v>
      </c>
      <c r="C8" s="11" t="str">
        <f t="shared" si="0"/>
        <v>4日</v>
      </c>
      <c r="D8" s="12" t="str">
        <f t="shared" si="1"/>
        <v>(土)</v>
      </c>
      <c r="E8" s="13" t="s">
        <v>10</v>
      </c>
      <c r="F8" s="13" t="s">
        <v>7</v>
      </c>
      <c r="G8" s="13" t="s">
        <v>8</v>
      </c>
      <c r="H8" s="13" t="s">
        <v>12</v>
      </c>
      <c r="I8" s="14" t="s">
        <v>9</v>
      </c>
    </row>
    <row r="9" spans="1:9" ht="36" customHeight="1">
      <c r="A9" s="1">
        <v>5</v>
      </c>
      <c r="B9" s="3">
        <f t="shared" si="2"/>
        <v>45417</v>
      </c>
      <c r="C9" s="11" t="str">
        <f t="shared" si="0"/>
        <v>5日</v>
      </c>
      <c r="D9" s="12" t="str">
        <f t="shared" si="1"/>
        <v>(日)</v>
      </c>
      <c r="E9" s="13" t="s">
        <v>10</v>
      </c>
      <c r="F9" s="13" t="s">
        <v>7</v>
      </c>
      <c r="G9" s="13" t="s">
        <v>8</v>
      </c>
      <c r="H9" s="13" t="s">
        <v>12</v>
      </c>
      <c r="I9" s="14" t="s">
        <v>9</v>
      </c>
    </row>
    <row r="10" spans="1:9" ht="36" customHeight="1">
      <c r="A10" s="1">
        <v>6</v>
      </c>
      <c r="B10" s="3">
        <f t="shared" si="2"/>
        <v>45418</v>
      </c>
      <c r="C10" s="11" t="str">
        <f t="shared" si="0"/>
        <v>6日</v>
      </c>
      <c r="D10" s="12" t="str">
        <f t="shared" si="1"/>
        <v>(月)</v>
      </c>
      <c r="E10" s="13" t="s">
        <v>10</v>
      </c>
      <c r="F10" s="13" t="s">
        <v>7</v>
      </c>
      <c r="G10" s="13" t="s">
        <v>8</v>
      </c>
      <c r="H10" s="13" t="s">
        <v>12</v>
      </c>
      <c r="I10" s="14" t="s">
        <v>9</v>
      </c>
    </row>
    <row r="11" spans="1:9" ht="36" customHeight="1">
      <c r="A11" s="1">
        <v>7</v>
      </c>
      <c r="B11" s="3">
        <f t="shared" si="2"/>
        <v>45419</v>
      </c>
      <c r="C11" s="11" t="str">
        <f t="shared" si="0"/>
        <v>7日</v>
      </c>
      <c r="D11" s="12" t="str">
        <f t="shared" si="1"/>
        <v>(火)</v>
      </c>
      <c r="E11" s="13" t="s">
        <v>10</v>
      </c>
      <c r="F11" s="13" t="s">
        <v>7</v>
      </c>
      <c r="G11" s="13" t="s">
        <v>8</v>
      </c>
      <c r="H11" s="13" t="s">
        <v>12</v>
      </c>
      <c r="I11" s="14" t="s">
        <v>9</v>
      </c>
    </row>
    <row r="12" spans="1:9" ht="36" customHeight="1">
      <c r="A12" s="1">
        <v>8</v>
      </c>
      <c r="B12" s="3">
        <f t="shared" si="2"/>
        <v>45420</v>
      </c>
      <c r="C12" s="11" t="str">
        <f t="shared" si="0"/>
        <v>8日</v>
      </c>
      <c r="D12" s="12" t="str">
        <f t="shared" si="1"/>
        <v>(水)</v>
      </c>
      <c r="E12" s="13" t="s">
        <v>10</v>
      </c>
      <c r="F12" s="13" t="s">
        <v>7</v>
      </c>
      <c r="G12" s="13" t="s">
        <v>8</v>
      </c>
      <c r="H12" s="13" t="s">
        <v>12</v>
      </c>
      <c r="I12" s="14" t="s">
        <v>9</v>
      </c>
    </row>
    <row r="13" spans="1:9" ht="36" customHeight="1">
      <c r="A13" s="1">
        <v>9</v>
      </c>
      <c r="B13" s="3">
        <f t="shared" si="2"/>
        <v>45421</v>
      </c>
      <c r="C13" s="11" t="str">
        <f t="shared" si="0"/>
        <v>9日</v>
      </c>
      <c r="D13" s="12" t="str">
        <f t="shared" si="1"/>
        <v>(木)</v>
      </c>
      <c r="E13" s="13" t="s">
        <v>10</v>
      </c>
      <c r="F13" s="13" t="s">
        <v>7</v>
      </c>
      <c r="G13" s="13" t="s">
        <v>8</v>
      </c>
      <c r="H13" s="13" t="s">
        <v>12</v>
      </c>
      <c r="I13" s="14" t="s">
        <v>9</v>
      </c>
    </row>
    <row r="14" spans="1:9" ht="36" customHeight="1">
      <c r="A14" s="1">
        <v>10</v>
      </c>
      <c r="B14" s="3">
        <f t="shared" si="2"/>
        <v>45422</v>
      </c>
      <c r="C14" s="11" t="str">
        <f t="shared" si="0"/>
        <v>10日</v>
      </c>
      <c r="D14" s="12" t="str">
        <f t="shared" si="1"/>
        <v>(金)</v>
      </c>
      <c r="E14" s="13" t="s">
        <v>10</v>
      </c>
      <c r="F14" s="13" t="s">
        <v>7</v>
      </c>
      <c r="G14" s="13" t="s">
        <v>8</v>
      </c>
      <c r="H14" s="13" t="s">
        <v>12</v>
      </c>
      <c r="I14" s="14" t="s">
        <v>9</v>
      </c>
    </row>
    <row r="15" spans="1:9" ht="36" customHeight="1">
      <c r="A15" s="1">
        <v>11</v>
      </c>
      <c r="B15" s="3">
        <f t="shared" si="2"/>
        <v>45423</v>
      </c>
      <c r="C15" s="11" t="str">
        <f t="shared" si="0"/>
        <v>11日</v>
      </c>
      <c r="D15" s="12" t="str">
        <f t="shared" si="1"/>
        <v>(土)</v>
      </c>
      <c r="E15" s="13" t="s">
        <v>10</v>
      </c>
      <c r="F15" s="13" t="s">
        <v>7</v>
      </c>
      <c r="G15" s="13" t="s">
        <v>8</v>
      </c>
      <c r="H15" s="13" t="s">
        <v>12</v>
      </c>
      <c r="I15" s="14" t="s">
        <v>9</v>
      </c>
    </row>
    <row r="16" spans="1:9" ht="36" customHeight="1">
      <c r="A16" s="1">
        <v>12</v>
      </c>
      <c r="B16" s="3">
        <f t="shared" si="2"/>
        <v>45424</v>
      </c>
      <c r="C16" s="11" t="str">
        <f t="shared" si="0"/>
        <v>12日</v>
      </c>
      <c r="D16" s="12" t="str">
        <f t="shared" si="1"/>
        <v>(日)</v>
      </c>
      <c r="E16" s="13" t="s">
        <v>10</v>
      </c>
      <c r="F16" s="13" t="s">
        <v>7</v>
      </c>
      <c r="G16" s="13" t="s">
        <v>8</v>
      </c>
      <c r="H16" s="13" t="s">
        <v>12</v>
      </c>
      <c r="I16" s="14" t="s">
        <v>9</v>
      </c>
    </row>
    <row r="17" spans="1:9" ht="36" customHeight="1">
      <c r="A17" s="1">
        <v>13</v>
      </c>
      <c r="B17" s="3">
        <f t="shared" si="2"/>
        <v>45425</v>
      </c>
      <c r="C17" s="11" t="str">
        <f t="shared" si="0"/>
        <v>13日</v>
      </c>
      <c r="D17" s="12" t="str">
        <f t="shared" si="1"/>
        <v>(月)</v>
      </c>
      <c r="E17" s="13" t="s">
        <v>10</v>
      </c>
      <c r="F17" s="13" t="s">
        <v>7</v>
      </c>
      <c r="G17" s="13" t="s">
        <v>8</v>
      </c>
      <c r="H17" s="13" t="s">
        <v>12</v>
      </c>
      <c r="I17" s="14" t="s">
        <v>9</v>
      </c>
    </row>
    <row r="18" spans="1:9" ht="36" customHeight="1">
      <c r="A18" s="1">
        <v>14</v>
      </c>
      <c r="B18" s="3">
        <f t="shared" si="2"/>
        <v>45426</v>
      </c>
      <c r="C18" s="11" t="str">
        <f t="shared" si="0"/>
        <v>14日</v>
      </c>
      <c r="D18" s="12" t="str">
        <f t="shared" si="1"/>
        <v>(火)</v>
      </c>
      <c r="E18" s="13" t="s">
        <v>10</v>
      </c>
      <c r="F18" s="13" t="s">
        <v>7</v>
      </c>
      <c r="G18" s="13" t="s">
        <v>8</v>
      </c>
      <c r="H18" s="13" t="s">
        <v>12</v>
      </c>
      <c r="I18" s="14" t="s">
        <v>9</v>
      </c>
    </row>
    <row r="19" spans="1:9" ht="36" customHeight="1">
      <c r="A19" s="1">
        <v>15</v>
      </c>
      <c r="B19" s="3">
        <f t="shared" si="2"/>
        <v>45427</v>
      </c>
      <c r="C19" s="11" t="str">
        <f t="shared" si="0"/>
        <v>15日</v>
      </c>
      <c r="D19" s="12" t="str">
        <f t="shared" si="1"/>
        <v>(水)</v>
      </c>
      <c r="E19" s="13" t="s">
        <v>10</v>
      </c>
      <c r="F19" s="13" t="s">
        <v>7</v>
      </c>
      <c r="G19" s="13" t="s">
        <v>8</v>
      </c>
      <c r="H19" s="13" t="s">
        <v>12</v>
      </c>
      <c r="I19" s="14" t="s">
        <v>9</v>
      </c>
    </row>
    <row r="20" spans="1:9" ht="36" customHeight="1">
      <c r="A20" s="1">
        <v>16</v>
      </c>
      <c r="B20" s="3">
        <f t="shared" si="2"/>
        <v>45428</v>
      </c>
      <c r="C20" s="11" t="str">
        <f t="shared" si="0"/>
        <v>16日</v>
      </c>
      <c r="D20" s="12" t="str">
        <f t="shared" si="1"/>
        <v>(木)</v>
      </c>
      <c r="E20" s="13" t="s">
        <v>10</v>
      </c>
      <c r="F20" s="13" t="s">
        <v>7</v>
      </c>
      <c r="G20" s="13" t="s">
        <v>8</v>
      </c>
      <c r="H20" s="13" t="s">
        <v>12</v>
      </c>
      <c r="I20" s="14" t="s">
        <v>9</v>
      </c>
    </row>
    <row r="21" spans="1:9" ht="36" customHeight="1">
      <c r="A21" s="1">
        <v>17</v>
      </c>
      <c r="B21" s="3">
        <f t="shared" si="2"/>
        <v>45429</v>
      </c>
      <c r="C21" s="11" t="str">
        <f t="shared" si="0"/>
        <v>17日</v>
      </c>
      <c r="D21" s="12" t="str">
        <f t="shared" si="1"/>
        <v>(金)</v>
      </c>
      <c r="E21" s="13" t="s">
        <v>10</v>
      </c>
      <c r="F21" s="13" t="s">
        <v>7</v>
      </c>
      <c r="G21" s="13" t="s">
        <v>8</v>
      </c>
      <c r="H21" s="13" t="s">
        <v>12</v>
      </c>
      <c r="I21" s="14" t="s">
        <v>9</v>
      </c>
    </row>
    <row r="22" spans="1:9" ht="36" customHeight="1">
      <c r="A22" s="1">
        <v>18</v>
      </c>
      <c r="B22" s="3">
        <f t="shared" si="2"/>
        <v>45430</v>
      </c>
      <c r="C22" s="11" t="str">
        <f t="shared" si="0"/>
        <v>18日</v>
      </c>
      <c r="D22" s="12" t="str">
        <f t="shared" si="1"/>
        <v>(土)</v>
      </c>
      <c r="E22" s="13" t="s">
        <v>10</v>
      </c>
      <c r="F22" s="13" t="s">
        <v>7</v>
      </c>
      <c r="G22" s="13" t="s">
        <v>8</v>
      </c>
      <c r="H22" s="13" t="s">
        <v>12</v>
      </c>
      <c r="I22" s="14" t="s">
        <v>9</v>
      </c>
    </row>
    <row r="23" spans="1:9" ht="36" customHeight="1">
      <c r="A23" s="1">
        <v>19</v>
      </c>
      <c r="B23" s="3">
        <f t="shared" si="2"/>
        <v>45431</v>
      </c>
      <c r="C23" s="11" t="str">
        <f t="shared" si="0"/>
        <v>19日</v>
      </c>
      <c r="D23" s="12" t="str">
        <f t="shared" si="1"/>
        <v>(日)</v>
      </c>
      <c r="E23" s="13" t="s">
        <v>10</v>
      </c>
      <c r="F23" s="13" t="s">
        <v>7</v>
      </c>
      <c r="G23" s="13" t="s">
        <v>8</v>
      </c>
      <c r="H23" s="13" t="s">
        <v>12</v>
      </c>
      <c r="I23" s="14" t="s">
        <v>9</v>
      </c>
    </row>
    <row r="24" spans="1:9" ht="36" customHeight="1">
      <c r="A24" s="1">
        <v>20</v>
      </c>
      <c r="B24" s="3">
        <f t="shared" si="2"/>
        <v>45432</v>
      </c>
      <c r="C24" s="11" t="str">
        <f t="shared" si="0"/>
        <v>20日</v>
      </c>
      <c r="D24" s="12" t="str">
        <f t="shared" si="1"/>
        <v>(月)</v>
      </c>
      <c r="E24" s="13" t="s">
        <v>10</v>
      </c>
      <c r="F24" s="13" t="s">
        <v>7</v>
      </c>
      <c r="G24" s="13" t="s">
        <v>8</v>
      </c>
      <c r="H24" s="13" t="s">
        <v>12</v>
      </c>
      <c r="I24" s="14" t="s">
        <v>9</v>
      </c>
    </row>
    <row r="25" spans="1:9" ht="36" customHeight="1">
      <c r="A25" s="1">
        <v>21</v>
      </c>
      <c r="B25" s="3">
        <f t="shared" si="2"/>
        <v>45433</v>
      </c>
      <c r="C25" s="11" t="str">
        <f t="shared" si="0"/>
        <v>21日</v>
      </c>
      <c r="D25" s="12" t="str">
        <f t="shared" si="1"/>
        <v>(火)</v>
      </c>
      <c r="E25" s="13" t="s">
        <v>10</v>
      </c>
      <c r="F25" s="13" t="s">
        <v>7</v>
      </c>
      <c r="G25" s="13" t="s">
        <v>8</v>
      </c>
      <c r="H25" s="13" t="s">
        <v>12</v>
      </c>
      <c r="I25" s="14" t="s">
        <v>9</v>
      </c>
    </row>
    <row r="26" spans="1:9" ht="36" customHeight="1">
      <c r="A26" s="1">
        <v>22</v>
      </c>
      <c r="B26" s="3">
        <f t="shared" si="2"/>
        <v>45434</v>
      </c>
      <c r="C26" s="11" t="str">
        <f t="shared" si="0"/>
        <v>22日</v>
      </c>
      <c r="D26" s="12" t="str">
        <f t="shared" si="1"/>
        <v>(水)</v>
      </c>
      <c r="E26" s="13" t="s">
        <v>10</v>
      </c>
      <c r="F26" s="13" t="s">
        <v>7</v>
      </c>
      <c r="G26" s="13" t="s">
        <v>8</v>
      </c>
      <c r="H26" s="13" t="s">
        <v>12</v>
      </c>
      <c r="I26" s="14" t="s">
        <v>9</v>
      </c>
    </row>
    <row r="27" spans="1:9" ht="36" customHeight="1">
      <c r="A27" s="1">
        <v>23</v>
      </c>
      <c r="B27" s="3">
        <f t="shared" si="2"/>
        <v>45435</v>
      </c>
      <c r="C27" s="11" t="str">
        <f t="shared" si="0"/>
        <v>23日</v>
      </c>
      <c r="D27" s="12" t="str">
        <f t="shared" si="1"/>
        <v>(木)</v>
      </c>
      <c r="E27" s="13" t="s">
        <v>10</v>
      </c>
      <c r="F27" s="13" t="s">
        <v>7</v>
      </c>
      <c r="G27" s="13" t="s">
        <v>8</v>
      </c>
      <c r="H27" s="13" t="s">
        <v>12</v>
      </c>
      <c r="I27" s="14" t="s">
        <v>9</v>
      </c>
    </row>
    <row r="28" spans="1:9" ht="36" customHeight="1">
      <c r="A28" s="1">
        <v>24</v>
      </c>
      <c r="B28" s="3">
        <f t="shared" si="2"/>
        <v>45436</v>
      </c>
      <c r="C28" s="11" t="str">
        <f t="shared" si="0"/>
        <v>24日</v>
      </c>
      <c r="D28" s="12" t="str">
        <f t="shared" si="1"/>
        <v>(金)</v>
      </c>
      <c r="E28" s="13" t="s">
        <v>10</v>
      </c>
      <c r="F28" s="13" t="s">
        <v>7</v>
      </c>
      <c r="G28" s="13" t="s">
        <v>8</v>
      </c>
      <c r="H28" s="13" t="s">
        <v>12</v>
      </c>
      <c r="I28" s="14" t="s">
        <v>9</v>
      </c>
    </row>
    <row r="29" spans="1:9" ht="36" customHeight="1">
      <c r="A29" s="1">
        <v>25</v>
      </c>
      <c r="B29" s="3">
        <f t="shared" si="2"/>
        <v>45437</v>
      </c>
      <c r="C29" s="11" t="str">
        <f t="shared" si="0"/>
        <v>25日</v>
      </c>
      <c r="D29" s="12" t="str">
        <f t="shared" si="1"/>
        <v>(土)</v>
      </c>
      <c r="E29" s="13" t="s">
        <v>10</v>
      </c>
      <c r="F29" s="13" t="s">
        <v>7</v>
      </c>
      <c r="G29" s="13" t="s">
        <v>8</v>
      </c>
      <c r="H29" s="13" t="s">
        <v>12</v>
      </c>
      <c r="I29" s="14" t="s">
        <v>9</v>
      </c>
    </row>
    <row r="30" spans="1:9" ht="36" customHeight="1">
      <c r="A30" s="1">
        <v>26</v>
      </c>
      <c r="B30" s="3">
        <f t="shared" si="2"/>
        <v>45438</v>
      </c>
      <c r="C30" s="11" t="str">
        <f t="shared" si="0"/>
        <v>26日</v>
      </c>
      <c r="D30" s="12" t="str">
        <f t="shared" si="1"/>
        <v>(日)</v>
      </c>
      <c r="E30" s="13" t="s">
        <v>10</v>
      </c>
      <c r="F30" s="13" t="s">
        <v>7</v>
      </c>
      <c r="G30" s="13" t="s">
        <v>8</v>
      </c>
      <c r="H30" s="13" t="s">
        <v>12</v>
      </c>
      <c r="I30" s="14" t="s">
        <v>9</v>
      </c>
    </row>
    <row r="31" spans="1:9" ht="36" customHeight="1">
      <c r="A31" s="1">
        <v>27</v>
      </c>
      <c r="B31" s="3">
        <f t="shared" si="2"/>
        <v>45439</v>
      </c>
      <c r="C31" s="11" t="str">
        <f t="shared" si="0"/>
        <v>27日</v>
      </c>
      <c r="D31" s="12" t="str">
        <f t="shared" si="1"/>
        <v>(月)</v>
      </c>
      <c r="E31" s="13" t="s">
        <v>10</v>
      </c>
      <c r="F31" s="13" t="s">
        <v>7</v>
      </c>
      <c r="G31" s="13" t="s">
        <v>8</v>
      </c>
      <c r="H31" s="13" t="s">
        <v>12</v>
      </c>
      <c r="I31" s="14" t="s">
        <v>9</v>
      </c>
    </row>
    <row r="32" spans="1:9" ht="36" customHeight="1">
      <c r="A32" s="1">
        <v>28</v>
      </c>
      <c r="B32" s="3">
        <f t="shared" si="2"/>
        <v>45440</v>
      </c>
      <c r="C32" s="11" t="str">
        <f t="shared" si="0"/>
        <v>28日</v>
      </c>
      <c r="D32" s="12" t="str">
        <f>IF($B$5=0,"(　)",IF(ISNUMBER(B32),CHOOSE(WEEKDAY(B32),"(日)","(月)","(火)","(水)","(木)","(金)","(土)"),""))</f>
        <v>(火)</v>
      </c>
      <c r="E32" s="13" t="s">
        <v>10</v>
      </c>
      <c r="F32" s="13" t="s">
        <v>7</v>
      </c>
      <c r="G32" s="13" t="s">
        <v>8</v>
      </c>
      <c r="H32" s="13" t="s">
        <v>12</v>
      </c>
      <c r="I32" s="14" t="s">
        <v>9</v>
      </c>
    </row>
    <row r="33" spans="1:9" ht="36" customHeight="1">
      <c r="A33" s="1">
        <v>29</v>
      </c>
      <c r="B33" s="3">
        <f t="shared" si="2"/>
        <v>45441</v>
      </c>
      <c r="C33" s="11" t="str">
        <f>IF($B$5=0,A33&amp;"日",IF(MONTH(B33)=MONTH($B$5),DAY(B33)&amp;"日",""))</f>
        <v>29日</v>
      </c>
      <c r="D33" s="12" t="str">
        <f>IF($B$5=0,"(　)",IF(MONTH(B33)=MONTH($B$5),IF(ISNUMBER(B33),CHOOSE(WEEKDAY(B33),"(日)","(月)","(火)","(水)","(木)","(金)","(土)"),""),""))</f>
        <v>(水)</v>
      </c>
      <c r="E33" s="13" t="str">
        <f>IF(MONTH(B33)=MONTH($B$5),E30,"")</f>
        <v>　：　　～　　：　</v>
      </c>
      <c r="F33" s="13" t="str">
        <f>IF(MONTH(B33)=MONTH($B$5),F29,"")</f>
        <v>文ホ(全面・半面・昼食会場)</v>
      </c>
      <c r="G33" s="13" t="str">
        <f>IF(MONTH(B33)=MONTH($B$5),G30,"")</f>
        <v>二体(全面・半面)</v>
      </c>
      <c r="H33" s="13" t="str">
        <f>IF(MONTH(B33)=MONTH($B$5),H30,"")</f>
        <v>小浜小(体育館全面)</v>
      </c>
      <c r="I33" s="14" t="str">
        <f>IF(MONTH(B33)=MONTH($B$5),I30,"")</f>
        <v>その他(　　　　　　　　)</v>
      </c>
    </row>
    <row r="34" spans="1:9" ht="36" customHeight="1">
      <c r="A34" s="1">
        <v>30</v>
      </c>
      <c r="B34" s="3">
        <f t="shared" si="2"/>
        <v>45442</v>
      </c>
      <c r="C34" s="11" t="str">
        <f t="shared" ref="C34:C35" si="3">IF($B$5=0,A34&amp;"日",IF(MONTH(B34)=MONTH($B$5),DAY(B34)&amp;"日",""))</f>
        <v>30日</v>
      </c>
      <c r="D34" s="12" t="str">
        <f t="shared" ref="D34" si="4">IF($B$5=0,"(　)",IF(MONTH(B34)=MONTH($B$5),IF(ISNUMBER(B34),CHOOSE(WEEKDAY(B34),"(日)","(月)","(火)","(水)","(木)","(金)","(土)"),""),""))</f>
        <v>(木)</v>
      </c>
      <c r="E34" s="13" t="str">
        <f t="shared" ref="E34:E35" si="5">IF(MONTH(B34)=MONTH($B$5),E31,"")</f>
        <v>　：　　～　　：　</v>
      </c>
      <c r="F34" s="13" t="str">
        <f t="shared" ref="F34:F35" si="6">IF(MONTH(B34)=MONTH($B$5),F30,"")</f>
        <v>文ホ(全面・半面・昼食会場)</v>
      </c>
      <c r="G34" s="13" t="str">
        <f>IF(MONTH(B34)=MONTH($B$5),G31,"")</f>
        <v>二体(全面・半面)</v>
      </c>
      <c r="H34" s="13" t="str">
        <f>IF(MONTH(B34)=MONTH($B$5),H31,"")</f>
        <v>小浜小(体育館全面)</v>
      </c>
      <c r="I34" s="14" t="str">
        <f>IF(MONTH(B34)=MONTH($B$5),I31,"")</f>
        <v>その他(　　　　　　　　)</v>
      </c>
    </row>
    <row r="35" spans="1:9" ht="36" customHeight="1">
      <c r="A35" s="1">
        <v>31</v>
      </c>
      <c r="B35" s="3">
        <f t="shared" si="2"/>
        <v>45443</v>
      </c>
      <c r="C35" s="15" t="str">
        <f t="shared" si="3"/>
        <v>31日</v>
      </c>
      <c r="D35" s="16" t="str">
        <f>IF($B$5=0,"(　)",IF(MONTH(B35)=MONTH($B$5),IF(ISNUMBER(B35),CHOOSE(WEEKDAY(B35),"(日)","(月)","(火)","(水)","(木)","(金)","(土)"),""),""))</f>
        <v>(金)</v>
      </c>
      <c r="E35" s="13" t="str">
        <f t="shared" si="5"/>
        <v>　：　　～　　：　</v>
      </c>
      <c r="F35" s="17" t="str">
        <f t="shared" si="6"/>
        <v>文ホ(全面・半面・昼食会場)</v>
      </c>
      <c r="G35" s="17" t="str">
        <f>IF(MONTH(B35)=MONTH($B$5),G32,"")</f>
        <v>二体(全面・半面)</v>
      </c>
      <c r="H35" s="17" t="str">
        <f>IF(MONTH(B35)=MONTH($B$5),H32,"")</f>
        <v>小浜小(体育館全面)</v>
      </c>
      <c r="I35" s="18" t="str">
        <f>IF(MONTH(B35)=MONTH($B$5),I32,"")</f>
        <v>その他(　　　　　　　　)</v>
      </c>
    </row>
    <row r="36" spans="1:9" ht="36" customHeight="1">
      <c r="C36" s="24" t="s">
        <v>14</v>
      </c>
      <c r="D36" s="24"/>
      <c r="E36" s="24"/>
      <c r="F36" s="24"/>
      <c r="G36" s="24"/>
      <c r="H36" s="24"/>
      <c r="I36" s="24"/>
    </row>
    <row r="37" spans="1:9" ht="36" customHeight="1">
      <c r="C37" s="25"/>
      <c r="D37" s="25"/>
      <c r="E37" s="25"/>
      <c r="F37" s="25"/>
      <c r="G37" s="25"/>
      <c r="H37" s="25"/>
      <c r="I37" s="25"/>
    </row>
    <row r="38" spans="1:9" ht="36" customHeight="1">
      <c r="C38" s="6"/>
      <c r="D38" s="6"/>
      <c r="E38" s="6"/>
      <c r="F38" s="6"/>
      <c r="G38" s="6"/>
      <c r="H38" s="6"/>
      <c r="I38" s="6"/>
    </row>
  </sheetData>
  <mergeCells count="7">
    <mergeCell ref="C36:I37"/>
    <mergeCell ref="C1:I1"/>
    <mergeCell ref="C2:F2"/>
    <mergeCell ref="G2:I2"/>
    <mergeCell ref="C3:F3"/>
    <mergeCell ref="G3:I3"/>
    <mergeCell ref="F4:I4"/>
  </mergeCells>
  <phoneticPr fontId="1"/>
  <pageMargins left="0.7" right="0.7" top="0.75" bottom="0.75" header="0.3" footer="0.3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>
    <pageSetUpPr fitToPage="1"/>
  </sheetPr>
  <dimension ref="A1:I38"/>
  <sheetViews>
    <sheetView view="pageBreakPreview" zoomScaleNormal="100" zoomScaleSheetLayoutView="100" workbookViewId="0">
      <selection activeCell="B3" sqref="B3"/>
    </sheetView>
  </sheetViews>
  <sheetFormatPr defaultRowHeight="36" customHeight="1"/>
  <cols>
    <col min="1" max="1" width="3.5" style="1" bestFit="1" customWidth="1"/>
    <col min="2" max="2" width="14.125" style="1" customWidth="1"/>
    <col min="3" max="3" width="5.375" style="2" bestFit="1" customWidth="1"/>
    <col min="4" max="4" width="5.5" style="2" bestFit="1" customWidth="1"/>
    <col min="5" max="5" width="27.5" style="2" customWidth="1"/>
    <col min="6" max="6" width="29.375" style="1" bestFit="1" customWidth="1"/>
    <col min="7" max="7" width="21.5" style="1" customWidth="1"/>
    <col min="8" max="8" width="22.125" style="1" bestFit="1" customWidth="1"/>
    <col min="9" max="9" width="30.125" style="1" customWidth="1"/>
    <col min="10" max="16384" width="9" style="1"/>
  </cols>
  <sheetData>
    <row r="1" spans="1:9" ht="36" customHeight="1">
      <c r="B1" s="5"/>
      <c r="C1" s="26" t="str">
        <f>IF(B5=0,"岩代公民館所管社会体育施設利用抽選申請書　　年　　月利用分","岩代公民館所管社会体育施設利用抽選申請書（"&amp;TEXT(B5,"[DBNUM3][$-ja-JP]ggge年m月利用分")&amp;")")</f>
        <v>岩代公民館所管社会体育施設利用抽選申請書（令和６年５月利用分)</v>
      </c>
      <c r="D1" s="26"/>
      <c r="E1" s="26"/>
      <c r="F1" s="26"/>
      <c r="G1" s="26"/>
      <c r="H1" s="26"/>
      <c r="I1" s="26"/>
    </row>
    <row r="2" spans="1:9" ht="36" customHeight="1">
      <c r="C2" s="27" t="s">
        <v>15</v>
      </c>
      <c r="D2" s="27"/>
      <c r="E2" s="27"/>
      <c r="F2" s="27"/>
      <c r="G2" s="27" t="s">
        <v>16</v>
      </c>
      <c r="H2" s="27"/>
      <c r="I2" s="27"/>
    </row>
    <row r="3" spans="1:9" ht="36" customHeight="1">
      <c r="C3" s="28" t="s">
        <v>4</v>
      </c>
      <c r="D3" s="28"/>
      <c r="E3" s="28"/>
      <c r="F3" s="28"/>
      <c r="G3" s="28" t="s">
        <v>5</v>
      </c>
      <c r="H3" s="28"/>
      <c r="I3" s="28"/>
    </row>
    <row r="4" spans="1:9" ht="36" customHeight="1">
      <c r="C4" s="19" t="s">
        <v>0</v>
      </c>
      <c r="D4" s="20" t="s">
        <v>1</v>
      </c>
      <c r="E4" s="23" t="s">
        <v>3</v>
      </c>
      <c r="F4" s="29" t="s">
        <v>2</v>
      </c>
      <c r="G4" s="30"/>
      <c r="H4" s="30"/>
      <c r="I4" s="31"/>
    </row>
    <row r="5" spans="1:9" ht="36" customHeight="1">
      <c r="A5" s="1">
        <v>1</v>
      </c>
      <c r="B5" s="4">
        <v>45413</v>
      </c>
      <c r="C5" s="7" t="str">
        <f>IF($B$5=0,A5&amp;"日",DAY(B5)&amp;"日")</f>
        <v>1日</v>
      </c>
      <c r="D5" s="8" t="str">
        <f>IF($B$5=0,"(　)",IF(ISNUMBER(B5),CHOOSE(WEEKDAY(B5),"(日)","(月)","(火)","(水)","(木)","(金)","(土)"),""))</f>
        <v>(水)</v>
      </c>
      <c r="E5" s="9" t="s">
        <v>10</v>
      </c>
      <c r="F5" s="9" t="s">
        <v>6</v>
      </c>
      <c r="G5" s="9" t="s">
        <v>8</v>
      </c>
      <c r="H5" s="9" t="s">
        <v>13</v>
      </c>
      <c r="I5" s="10" t="s">
        <v>9</v>
      </c>
    </row>
    <row r="6" spans="1:9" ht="36" customHeight="1">
      <c r="A6" s="1">
        <v>2</v>
      </c>
      <c r="B6" s="3">
        <f>B5+1</f>
        <v>45414</v>
      </c>
      <c r="C6" s="11" t="str">
        <f t="shared" ref="C6:C32" si="0">IF($B$5=0,A6&amp;"日",DAY(B6)&amp;"日")</f>
        <v>2日</v>
      </c>
      <c r="D6" s="12" t="str">
        <f t="shared" ref="D6:D31" si="1">IF($B$5=0,"(　)",IF(ISNUMBER(B6),CHOOSE(WEEKDAY(B6),"(日)","(月)","(火)","(水)","(木)","(金)","(土)"),""))</f>
        <v>(木)</v>
      </c>
      <c r="E6" s="13" t="s">
        <v>10</v>
      </c>
      <c r="F6" s="13" t="s">
        <v>7</v>
      </c>
      <c r="G6" s="13" t="s">
        <v>8</v>
      </c>
      <c r="H6" s="13" t="s">
        <v>12</v>
      </c>
      <c r="I6" s="14" t="s">
        <v>9</v>
      </c>
    </row>
    <row r="7" spans="1:9" ht="36" customHeight="1">
      <c r="A7" s="1">
        <v>3</v>
      </c>
      <c r="B7" s="3">
        <f t="shared" ref="B7:B35" si="2">B6+1</f>
        <v>45415</v>
      </c>
      <c r="C7" s="11" t="str">
        <f t="shared" si="0"/>
        <v>3日</v>
      </c>
      <c r="D7" s="12" t="str">
        <f t="shared" si="1"/>
        <v>(金)</v>
      </c>
      <c r="E7" s="13" t="s">
        <v>10</v>
      </c>
      <c r="F7" s="13" t="s">
        <v>7</v>
      </c>
      <c r="G7" s="13" t="s">
        <v>8</v>
      </c>
      <c r="H7" s="13" t="s">
        <v>12</v>
      </c>
      <c r="I7" s="14" t="s">
        <v>9</v>
      </c>
    </row>
    <row r="8" spans="1:9" ht="36" customHeight="1">
      <c r="A8" s="1">
        <v>4</v>
      </c>
      <c r="B8" s="3">
        <f t="shared" si="2"/>
        <v>45416</v>
      </c>
      <c r="C8" s="11" t="str">
        <f t="shared" si="0"/>
        <v>4日</v>
      </c>
      <c r="D8" s="12" t="str">
        <f t="shared" si="1"/>
        <v>(土)</v>
      </c>
      <c r="E8" s="13" t="s">
        <v>10</v>
      </c>
      <c r="F8" s="13" t="s">
        <v>7</v>
      </c>
      <c r="G8" s="13" t="s">
        <v>8</v>
      </c>
      <c r="H8" s="13" t="s">
        <v>12</v>
      </c>
      <c r="I8" s="14" t="s">
        <v>9</v>
      </c>
    </row>
    <row r="9" spans="1:9" ht="36" customHeight="1">
      <c r="A9" s="1">
        <v>5</v>
      </c>
      <c r="B9" s="3">
        <f t="shared" si="2"/>
        <v>45417</v>
      </c>
      <c r="C9" s="11" t="str">
        <f t="shared" si="0"/>
        <v>5日</v>
      </c>
      <c r="D9" s="12" t="str">
        <f t="shared" si="1"/>
        <v>(日)</v>
      </c>
      <c r="E9" s="13" t="s">
        <v>17</v>
      </c>
      <c r="F9" s="13" t="s">
        <v>7</v>
      </c>
      <c r="G9" s="13" t="s">
        <v>8</v>
      </c>
      <c r="H9" s="13" t="s">
        <v>12</v>
      </c>
      <c r="I9" s="14" t="s">
        <v>9</v>
      </c>
    </row>
    <row r="10" spans="1:9" ht="36" customHeight="1">
      <c r="A10" s="1">
        <v>6</v>
      </c>
      <c r="B10" s="3">
        <f t="shared" si="2"/>
        <v>45418</v>
      </c>
      <c r="C10" s="11" t="str">
        <f t="shared" si="0"/>
        <v>6日</v>
      </c>
      <c r="D10" s="12" t="str">
        <f t="shared" si="1"/>
        <v>(月)</v>
      </c>
      <c r="E10" s="13" t="s">
        <v>10</v>
      </c>
      <c r="F10" s="13" t="s">
        <v>7</v>
      </c>
      <c r="G10" s="13" t="s">
        <v>8</v>
      </c>
      <c r="H10" s="13" t="s">
        <v>12</v>
      </c>
      <c r="I10" s="14" t="s">
        <v>9</v>
      </c>
    </row>
    <row r="11" spans="1:9" ht="36" customHeight="1">
      <c r="A11" s="1">
        <v>7</v>
      </c>
      <c r="B11" s="3">
        <f t="shared" si="2"/>
        <v>45419</v>
      </c>
      <c r="C11" s="11" t="str">
        <f t="shared" si="0"/>
        <v>7日</v>
      </c>
      <c r="D11" s="12" t="str">
        <f t="shared" si="1"/>
        <v>(火)</v>
      </c>
      <c r="E11" s="13" t="s">
        <v>10</v>
      </c>
      <c r="F11" s="13" t="s">
        <v>7</v>
      </c>
      <c r="G11" s="13" t="s">
        <v>8</v>
      </c>
      <c r="H11" s="13" t="s">
        <v>12</v>
      </c>
      <c r="I11" s="14" t="s">
        <v>9</v>
      </c>
    </row>
    <row r="12" spans="1:9" ht="36" customHeight="1">
      <c r="A12" s="1">
        <v>8</v>
      </c>
      <c r="B12" s="3">
        <f t="shared" si="2"/>
        <v>45420</v>
      </c>
      <c r="C12" s="11" t="str">
        <f t="shared" si="0"/>
        <v>8日</v>
      </c>
      <c r="D12" s="12" t="str">
        <f t="shared" si="1"/>
        <v>(水)</v>
      </c>
      <c r="E12" s="13" t="s">
        <v>10</v>
      </c>
      <c r="F12" s="13" t="s">
        <v>7</v>
      </c>
      <c r="G12" s="13" t="s">
        <v>8</v>
      </c>
      <c r="H12" s="13" t="s">
        <v>12</v>
      </c>
      <c r="I12" s="14" t="s">
        <v>9</v>
      </c>
    </row>
    <row r="13" spans="1:9" ht="36" customHeight="1">
      <c r="A13" s="1">
        <v>9</v>
      </c>
      <c r="B13" s="3">
        <f t="shared" si="2"/>
        <v>45421</v>
      </c>
      <c r="C13" s="11" t="str">
        <f t="shared" si="0"/>
        <v>9日</v>
      </c>
      <c r="D13" s="12" t="str">
        <f t="shared" si="1"/>
        <v>(木)</v>
      </c>
      <c r="E13" s="13" t="s">
        <v>10</v>
      </c>
      <c r="F13" s="13" t="s">
        <v>7</v>
      </c>
      <c r="G13" s="13" t="s">
        <v>8</v>
      </c>
      <c r="H13" s="13" t="s">
        <v>12</v>
      </c>
      <c r="I13" s="14" t="s">
        <v>9</v>
      </c>
    </row>
    <row r="14" spans="1:9" ht="36" customHeight="1">
      <c r="A14" s="1">
        <v>10</v>
      </c>
      <c r="B14" s="3">
        <f t="shared" si="2"/>
        <v>45422</v>
      </c>
      <c r="C14" s="11" t="str">
        <f t="shared" si="0"/>
        <v>10日</v>
      </c>
      <c r="D14" s="12" t="str">
        <f t="shared" si="1"/>
        <v>(金)</v>
      </c>
      <c r="E14" s="13" t="s">
        <v>10</v>
      </c>
      <c r="F14" s="13" t="s">
        <v>7</v>
      </c>
      <c r="G14" s="13" t="s">
        <v>8</v>
      </c>
      <c r="H14" s="13" t="s">
        <v>12</v>
      </c>
      <c r="I14" s="14" t="s">
        <v>9</v>
      </c>
    </row>
    <row r="15" spans="1:9" ht="36" customHeight="1">
      <c r="A15" s="1">
        <v>11</v>
      </c>
      <c r="B15" s="3">
        <f t="shared" si="2"/>
        <v>45423</v>
      </c>
      <c r="C15" s="11" t="str">
        <f t="shared" si="0"/>
        <v>11日</v>
      </c>
      <c r="D15" s="12" t="str">
        <f t="shared" si="1"/>
        <v>(土)</v>
      </c>
      <c r="E15" s="13" t="s">
        <v>10</v>
      </c>
      <c r="F15" s="13" t="s">
        <v>7</v>
      </c>
      <c r="G15" s="13" t="s">
        <v>8</v>
      </c>
      <c r="H15" s="13" t="s">
        <v>12</v>
      </c>
      <c r="I15" s="14" t="s">
        <v>9</v>
      </c>
    </row>
    <row r="16" spans="1:9" ht="36" customHeight="1">
      <c r="A16" s="1">
        <v>12</v>
      </c>
      <c r="B16" s="3">
        <f t="shared" si="2"/>
        <v>45424</v>
      </c>
      <c r="C16" s="11" t="str">
        <f t="shared" si="0"/>
        <v>12日</v>
      </c>
      <c r="D16" s="12" t="str">
        <f t="shared" si="1"/>
        <v>(日)</v>
      </c>
      <c r="E16" s="13" t="s">
        <v>17</v>
      </c>
      <c r="F16" s="13" t="s">
        <v>7</v>
      </c>
      <c r="G16" s="13" t="s">
        <v>8</v>
      </c>
      <c r="H16" s="13" t="s">
        <v>12</v>
      </c>
      <c r="I16" s="14" t="s">
        <v>9</v>
      </c>
    </row>
    <row r="17" spans="1:9" ht="36" customHeight="1">
      <c r="A17" s="1">
        <v>13</v>
      </c>
      <c r="B17" s="3">
        <f t="shared" si="2"/>
        <v>45425</v>
      </c>
      <c r="C17" s="11" t="str">
        <f t="shared" si="0"/>
        <v>13日</v>
      </c>
      <c r="D17" s="12" t="str">
        <f t="shared" si="1"/>
        <v>(月)</v>
      </c>
      <c r="E17" s="13" t="s">
        <v>10</v>
      </c>
      <c r="F17" s="13" t="s">
        <v>7</v>
      </c>
      <c r="G17" s="13" t="s">
        <v>8</v>
      </c>
      <c r="H17" s="13" t="s">
        <v>12</v>
      </c>
      <c r="I17" s="14" t="s">
        <v>9</v>
      </c>
    </row>
    <row r="18" spans="1:9" ht="36" customHeight="1">
      <c r="A18" s="1">
        <v>14</v>
      </c>
      <c r="B18" s="3">
        <f t="shared" si="2"/>
        <v>45426</v>
      </c>
      <c r="C18" s="11" t="str">
        <f t="shared" si="0"/>
        <v>14日</v>
      </c>
      <c r="D18" s="12" t="str">
        <f t="shared" si="1"/>
        <v>(火)</v>
      </c>
      <c r="E18" s="13" t="s">
        <v>10</v>
      </c>
      <c r="F18" s="13" t="s">
        <v>7</v>
      </c>
      <c r="G18" s="13" t="s">
        <v>8</v>
      </c>
      <c r="H18" s="13" t="s">
        <v>12</v>
      </c>
      <c r="I18" s="14" t="s">
        <v>9</v>
      </c>
    </row>
    <row r="19" spans="1:9" ht="36" customHeight="1">
      <c r="A19" s="1">
        <v>15</v>
      </c>
      <c r="B19" s="3">
        <f t="shared" si="2"/>
        <v>45427</v>
      </c>
      <c r="C19" s="11" t="str">
        <f t="shared" si="0"/>
        <v>15日</v>
      </c>
      <c r="D19" s="12" t="str">
        <f t="shared" si="1"/>
        <v>(水)</v>
      </c>
      <c r="E19" s="13" t="s">
        <v>10</v>
      </c>
      <c r="F19" s="13" t="s">
        <v>7</v>
      </c>
      <c r="G19" s="13" t="s">
        <v>8</v>
      </c>
      <c r="H19" s="13" t="s">
        <v>12</v>
      </c>
      <c r="I19" s="14" t="s">
        <v>9</v>
      </c>
    </row>
    <row r="20" spans="1:9" ht="36" customHeight="1">
      <c r="A20" s="1">
        <v>16</v>
      </c>
      <c r="B20" s="3">
        <f t="shared" si="2"/>
        <v>45428</v>
      </c>
      <c r="C20" s="11" t="str">
        <f t="shared" si="0"/>
        <v>16日</v>
      </c>
      <c r="D20" s="12" t="str">
        <f t="shared" si="1"/>
        <v>(木)</v>
      </c>
      <c r="E20" s="13" t="s">
        <v>10</v>
      </c>
      <c r="F20" s="13" t="s">
        <v>7</v>
      </c>
      <c r="G20" s="13" t="s">
        <v>8</v>
      </c>
      <c r="H20" s="13" t="s">
        <v>12</v>
      </c>
      <c r="I20" s="14" t="s">
        <v>9</v>
      </c>
    </row>
    <row r="21" spans="1:9" ht="36" customHeight="1">
      <c r="A21" s="1">
        <v>17</v>
      </c>
      <c r="B21" s="3">
        <f t="shared" si="2"/>
        <v>45429</v>
      </c>
      <c r="C21" s="11" t="str">
        <f t="shared" si="0"/>
        <v>17日</v>
      </c>
      <c r="D21" s="12" t="str">
        <f t="shared" si="1"/>
        <v>(金)</v>
      </c>
      <c r="E21" s="13" t="s">
        <v>10</v>
      </c>
      <c r="F21" s="13" t="s">
        <v>7</v>
      </c>
      <c r="G21" s="13" t="s">
        <v>8</v>
      </c>
      <c r="H21" s="13" t="s">
        <v>12</v>
      </c>
      <c r="I21" s="14" t="s">
        <v>9</v>
      </c>
    </row>
    <row r="22" spans="1:9" ht="36" customHeight="1">
      <c r="A22" s="1">
        <v>18</v>
      </c>
      <c r="B22" s="3">
        <f t="shared" si="2"/>
        <v>45430</v>
      </c>
      <c r="C22" s="11" t="str">
        <f t="shared" si="0"/>
        <v>18日</v>
      </c>
      <c r="D22" s="12" t="str">
        <f t="shared" si="1"/>
        <v>(土)</v>
      </c>
      <c r="E22" s="13" t="s">
        <v>10</v>
      </c>
      <c r="F22" s="13" t="s">
        <v>7</v>
      </c>
      <c r="G22" s="13" t="s">
        <v>8</v>
      </c>
      <c r="H22" s="13" t="s">
        <v>12</v>
      </c>
      <c r="I22" s="14" t="s">
        <v>9</v>
      </c>
    </row>
    <row r="23" spans="1:9" ht="36" customHeight="1">
      <c r="A23" s="1">
        <v>19</v>
      </c>
      <c r="B23" s="3">
        <f t="shared" si="2"/>
        <v>45431</v>
      </c>
      <c r="C23" s="11" t="str">
        <f t="shared" si="0"/>
        <v>19日</v>
      </c>
      <c r="D23" s="12" t="str">
        <f t="shared" si="1"/>
        <v>(日)</v>
      </c>
      <c r="E23" s="13" t="s">
        <v>10</v>
      </c>
      <c r="F23" s="13" t="s">
        <v>7</v>
      </c>
      <c r="G23" s="13" t="s">
        <v>8</v>
      </c>
      <c r="H23" s="13" t="s">
        <v>12</v>
      </c>
      <c r="I23" s="14" t="s">
        <v>9</v>
      </c>
    </row>
    <row r="24" spans="1:9" ht="36" customHeight="1">
      <c r="A24" s="1">
        <v>20</v>
      </c>
      <c r="B24" s="3">
        <f t="shared" si="2"/>
        <v>45432</v>
      </c>
      <c r="C24" s="11" t="str">
        <f t="shared" si="0"/>
        <v>20日</v>
      </c>
      <c r="D24" s="12" t="str">
        <f t="shared" si="1"/>
        <v>(月)</v>
      </c>
      <c r="E24" s="13" t="s">
        <v>10</v>
      </c>
      <c r="F24" s="13" t="s">
        <v>7</v>
      </c>
      <c r="G24" s="13" t="s">
        <v>8</v>
      </c>
      <c r="H24" s="13" t="s">
        <v>12</v>
      </c>
      <c r="I24" s="14" t="s">
        <v>9</v>
      </c>
    </row>
    <row r="25" spans="1:9" ht="36" customHeight="1">
      <c r="A25" s="1">
        <v>21</v>
      </c>
      <c r="B25" s="3">
        <f t="shared" si="2"/>
        <v>45433</v>
      </c>
      <c r="C25" s="11" t="str">
        <f t="shared" si="0"/>
        <v>21日</v>
      </c>
      <c r="D25" s="12" t="str">
        <f t="shared" si="1"/>
        <v>(火)</v>
      </c>
      <c r="E25" s="13" t="s">
        <v>10</v>
      </c>
      <c r="F25" s="13" t="s">
        <v>7</v>
      </c>
      <c r="G25" s="13" t="s">
        <v>8</v>
      </c>
      <c r="H25" s="13" t="s">
        <v>12</v>
      </c>
      <c r="I25" s="14" t="s">
        <v>9</v>
      </c>
    </row>
    <row r="26" spans="1:9" ht="36" customHeight="1">
      <c r="A26" s="1">
        <v>22</v>
      </c>
      <c r="B26" s="3">
        <f t="shared" si="2"/>
        <v>45434</v>
      </c>
      <c r="C26" s="11" t="str">
        <f t="shared" si="0"/>
        <v>22日</v>
      </c>
      <c r="D26" s="12" t="str">
        <f t="shared" si="1"/>
        <v>(水)</v>
      </c>
      <c r="E26" s="13" t="s">
        <v>10</v>
      </c>
      <c r="F26" s="13" t="s">
        <v>7</v>
      </c>
      <c r="G26" s="13" t="s">
        <v>8</v>
      </c>
      <c r="H26" s="13" t="s">
        <v>12</v>
      </c>
      <c r="I26" s="14" t="s">
        <v>9</v>
      </c>
    </row>
    <row r="27" spans="1:9" ht="36" customHeight="1">
      <c r="A27" s="1">
        <v>23</v>
      </c>
      <c r="B27" s="3">
        <f t="shared" si="2"/>
        <v>45435</v>
      </c>
      <c r="C27" s="11" t="str">
        <f t="shared" si="0"/>
        <v>23日</v>
      </c>
      <c r="D27" s="12" t="str">
        <f t="shared" si="1"/>
        <v>(木)</v>
      </c>
      <c r="E27" s="13" t="s">
        <v>10</v>
      </c>
      <c r="F27" s="13" t="s">
        <v>7</v>
      </c>
      <c r="G27" s="13" t="s">
        <v>8</v>
      </c>
      <c r="H27" s="13" t="s">
        <v>12</v>
      </c>
      <c r="I27" s="14" t="s">
        <v>9</v>
      </c>
    </row>
    <row r="28" spans="1:9" ht="36" customHeight="1">
      <c r="A28" s="1">
        <v>24</v>
      </c>
      <c r="B28" s="3">
        <f t="shared" si="2"/>
        <v>45436</v>
      </c>
      <c r="C28" s="11" t="str">
        <f t="shared" si="0"/>
        <v>24日</v>
      </c>
      <c r="D28" s="12" t="str">
        <f t="shared" si="1"/>
        <v>(金)</v>
      </c>
      <c r="E28" s="13" t="s">
        <v>10</v>
      </c>
      <c r="F28" s="13" t="s">
        <v>7</v>
      </c>
      <c r="G28" s="13" t="s">
        <v>8</v>
      </c>
      <c r="H28" s="13" t="s">
        <v>12</v>
      </c>
      <c r="I28" s="14" t="s">
        <v>9</v>
      </c>
    </row>
    <row r="29" spans="1:9" ht="36" customHeight="1">
      <c r="A29" s="1">
        <v>25</v>
      </c>
      <c r="B29" s="3">
        <f t="shared" si="2"/>
        <v>45437</v>
      </c>
      <c r="C29" s="11" t="str">
        <f t="shared" si="0"/>
        <v>25日</v>
      </c>
      <c r="D29" s="12" t="str">
        <f t="shared" si="1"/>
        <v>(土)</v>
      </c>
      <c r="E29" s="13" t="s">
        <v>10</v>
      </c>
      <c r="F29" s="13" t="s">
        <v>7</v>
      </c>
      <c r="G29" s="13" t="s">
        <v>8</v>
      </c>
      <c r="H29" s="13" t="s">
        <v>12</v>
      </c>
      <c r="I29" s="14" t="s">
        <v>9</v>
      </c>
    </row>
    <row r="30" spans="1:9" ht="36" customHeight="1">
      <c r="A30" s="1">
        <v>26</v>
      </c>
      <c r="B30" s="3">
        <f t="shared" si="2"/>
        <v>45438</v>
      </c>
      <c r="C30" s="11" t="str">
        <f t="shared" si="0"/>
        <v>26日</v>
      </c>
      <c r="D30" s="12" t="str">
        <f t="shared" si="1"/>
        <v>(日)</v>
      </c>
      <c r="E30" s="13" t="s">
        <v>10</v>
      </c>
      <c r="F30" s="13" t="s">
        <v>7</v>
      </c>
      <c r="G30" s="13" t="s">
        <v>8</v>
      </c>
      <c r="H30" s="13" t="s">
        <v>12</v>
      </c>
      <c r="I30" s="14" t="s">
        <v>9</v>
      </c>
    </row>
    <row r="31" spans="1:9" ht="36" customHeight="1">
      <c r="A31" s="1">
        <v>27</v>
      </c>
      <c r="B31" s="3">
        <f t="shared" si="2"/>
        <v>45439</v>
      </c>
      <c r="C31" s="11" t="str">
        <f t="shared" si="0"/>
        <v>27日</v>
      </c>
      <c r="D31" s="12" t="str">
        <f t="shared" si="1"/>
        <v>(月)</v>
      </c>
      <c r="E31" s="13" t="s">
        <v>10</v>
      </c>
      <c r="F31" s="13" t="s">
        <v>7</v>
      </c>
      <c r="G31" s="13" t="s">
        <v>8</v>
      </c>
      <c r="H31" s="13" t="s">
        <v>12</v>
      </c>
      <c r="I31" s="14" t="s">
        <v>9</v>
      </c>
    </row>
    <row r="32" spans="1:9" ht="36" customHeight="1">
      <c r="A32" s="1">
        <v>28</v>
      </c>
      <c r="B32" s="3">
        <f t="shared" si="2"/>
        <v>45440</v>
      </c>
      <c r="C32" s="11" t="str">
        <f t="shared" si="0"/>
        <v>28日</v>
      </c>
      <c r="D32" s="12" t="str">
        <f>IF($B$5=0,"(　)",IF(ISNUMBER(B32),CHOOSE(WEEKDAY(B32),"(日)","(月)","(火)","(水)","(木)","(金)","(土)"),""))</f>
        <v>(火)</v>
      </c>
      <c r="E32" s="13" t="s">
        <v>10</v>
      </c>
      <c r="F32" s="13" t="s">
        <v>7</v>
      </c>
      <c r="G32" s="13" t="s">
        <v>8</v>
      </c>
      <c r="H32" s="13" t="s">
        <v>12</v>
      </c>
      <c r="I32" s="14" t="s">
        <v>9</v>
      </c>
    </row>
    <row r="33" spans="1:9" ht="36" customHeight="1">
      <c r="A33" s="1">
        <v>29</v>
      </c>
      <c r="B33" s="3">
        <f t="shared" si="2"/>
        <v>45441</v>
      </c>
      <c r="C33" s="11" t="str">
        <f>IF($B$5=0,A33&amp;"日",IF(MONTH(B33)=MONTH($B$5),DAY(B33)&amp;"日",""))</f>
        <v>29日</v>
      </c>
      <c r="D33" s="12" t="str">
        <f>IF($B$5=0,"(　)",IF(MONTH(B33)=MONTH($B$5),IF(ISNUMBER(B33),CHOOSE(WEEKDAY(B33),"(日)","(月)","(火)","(水)","(木)","(金)","(土)"),""),""))</f>
        <v>(水)</v>
      </c>
      <c r="E33" s="13" t="str">
        <f>IF(MONTH(B33)=MONTH($B$5),E30,"")</f>
        <v>　：　　～　　：　</v>
      </c>
      <c r="F33" s="13" t="str">
        <f>IF(MONTH(B33)=MONTH($B$5),F29,"")</f>
        <v>文ホ(全面・半面・昼食会場)</v>
      </c>
      <c r="G33" s="13" t="str">
        <f>IF(MONTH(B33)=MONTH($B$5),G30,"")</f>
        <v>二体(全面・半面)</v>
      </c>
      <c r="H33" s="13" t="str">
        <f>IF(MONTH(B33)=MONTH($B$5),H30,"")</f>
        <v>小浜小(体育館全面)</v>
      </c>
      <c r="I33" s="14" t="str">
        <f>IF(MONTH(B33)=MONTH($B$5),I30,"")</f>
        <v>その他(　　　　　　　　)</v>
      </c>
    </row>
    <row r="34" spans="1:9" ht="36" customHeight="1">
      <c r="A34" s="1">
        <v>30</v>
      </c>
      <c r="B34" s="3">
        <f t="shared" si="2"/>
        <v>45442</v>
      </c>
      <c r="C34" s="11" t="str">
        <f t="shared" ref="C34:C35" si="3">IF($B$5=0,A34&amp;"日",IF(MONTH(B34)=MONTH($B$5),DAY(B34)&amp;"日",""))</f>
        <v>30日</v>
      </c>
      <c r="D34" s="12" t="str">
        <f t="shared" ref="D34" si="4">IF($B$5=0,"(　)",IF(MONTH(B34)=MONTH($B$5),IF(ISNUMBER(B34),CHOOSE(WEEKDAY(B34),"(日)","(月)","(火)","(水)","(木)","(金)","(土)"),""),""))</f>
        <v>(木)</v>
      </c>
      <c r="E34" s="13" t="str">
        <f t="shared" ref="E34:E35" si="5">IF(MONTH(B34)=MONTH($B$5),E31,"")</f>
        <v>　：　　～　　：　</v>
      </c>
      <c r="F34" s="13" t="str">
        <f t="shared" ref="F34:F35" si="6">IF(MONTH(B34)=MONTH($B$5),F30,"")</f>
        <v>文ホ(全面・半面・昼食会場)</v>
      </c>
      <c r="G34" s="13" t="str">
        <f>IF(MONTH(B34)=MONTH($B$5),G31,"")</f>
        <v>二体(全面・半面)</v>
      </c>
      <c r="H34" s="13" t="str">
        <f>IF(MONTH(B34)=MONTH($B$5),H31,"")</f>
        <v>小浜小(体育館全面)</v>
      </c>
      <c r="I34" s="14" t="str">
        <f>IF(MONTH(B34)=MONTH($B$5),I31,"")</f>
        <v>その他(　　　　　　　　)</v>
      </c>
    </row>
    <row r="35" spans="1:9" ht="36" customHeight="1">
      <c r="A35" s="1">
        <v>31</v>
      </c>
      <c r="B35" s="3">
        <f t="shared" si="2"/>
        <v>45443</v>
      </c>
      <c r="C35" s="15" t="str">
        <f t="shared" si="3"/>
        <v>31日</v>
      </c>
      <c r="D35" s="16" t="str">
        <f>IF($B$5=0,"(　)",IF(MONTH(B35)=MONTH($B$5),IF(ISNUMBER(B35),CHOOSE(WEEKDAY(B35),"(日)","(月)","(火)","(水)","(木)","(金)","(土)"),""),""))</f>
        <v>(金)</v>
      </c>
      <c r="E35" s="13" t="str">
        <f t="shared" si="5"/>
        <v>　：　　～　　：　</v>
      </c>
      <c r="F35" s="17" t="str">
        <f t="shared" si="6"/>
        <v>文ホ(全面・半面・昼食会場)</v>
      </c>
      <c r="G35" s="17" t="str">
        <f>IF(MONTH(B35)=MONTH($B$5),G32,"")</f>
        <v>二体(全面・半面)</v>
      </c>
      <c r="H35" s="17" t="str">
        <f>IF(MONTH(B35)=MONTH($B$5),H32,"")</f>
        <v>小浜小(体育館全面)</v>
      </c>
      <c r="I35" s="18" t="str">
        <f>IF(MONTH(B35)=MONTH($B$5),I32,"")</f>
        <v>その他(　　　　　　　　)</v>
      </c>
    </row>
    <row r="36" spans="1:9" ht="36" customHeight="1">
      <c r="C36" s="24" t="s">
        <v>14</v>
      </c>
      <c r="D36" s="24"/>
      <c r="E36" s="24"/>
      <c r="F36" s="24"/>
      <c r="G36" s="24"/>
      <c r="H36" s="24"/>
      <c r="I36" s="24"/>
    </row>
    <row r="37" spans="1:9" ht="36" customHeight="1">
      <c r="C37" s="25"/>
      <c r="D37" s="25"/>
      <c r="E37" s="25"/>
      <c r="F37" s="25"/>
      <c r="G37" s="25"/>
      <c r="H37" s="25"/>
      <c r="I37" s="25"/>
    </row>
    <row r="38" spans="1:9" ht="36" customHeight="1">
      <c r="C38" s="6"/>
      <c r="D38" s="6"/>
      <c r="E38" s="6"/>
      <c r="F38" s="6"/>
      <c r="G38" s="6"/>
      <c r="H38" s="6"/>
      <c r="I38" s="6"/>
    </row>
  </sheetData>
  <mergeCells count="7">
    <mergeCell ref="C36:I37"/>
    <mergeCell ref="C1:I1"/>
    <mergeCell ref="C2:F2"/>
    <mergeCell ref="G2:I2"/>
    <mergeCell ref="C3:F3"/>
    <mergeCell ref="G3:I3"/>
    <mergeCell ref="F4:I4"/>
  </mergeCells>
  <phoneticPr fontId="1"/>
  <pageMargins left="0.7" right="0.7" top="0.75" bottom="0.75" header="0.3" footer="0.3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原本</vt:lpstr>
      <vt:lpstr>5月</vt:lpstr>
      <vt:lpstr>記入例</vt:lpstr>
      <vt:lpstr>'5月'!Print_Area</vt:lpstr>
      <vt:lpstr>記入例!Print_Area</vt:lpstr>
      <vt:lpstr>原本!Print_Area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nihonmatsu</dc:creator>
  <cp:lastModifiedBy>nihonmatsu</cp:lastModifiedBy>
  <cp:lastPrinted>2024-03-04T07:06:06Z</cp:lastPrinted>
  <dcterms:created xsi:type="dcterms:W3CDTF">2022-12-16T02:12:42Z</dcterms:created>
  <dcterms:modified xsi:type="dcterms:W3CDTF">2024-03-04T10:23:53Z</dcterms:modified>
</cp:coreProperties>
</file>